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595" activeTab="0"/>
  </bookViews>
  <sheets>
    <sheet name="OS-7700 Power Calculator" sheetId="1" r:id="rId1"/>
    <sheet name="OS-7800 Power Calculator" sheetId="2" r:id="rId2"/>
    <sheet name="OS-8800 Power Calculator" sheetId="3" r:id="rId3"/>
  </sheets>
  <definedNames/>
  <calcPr fullCalcOnLoad="1"/>
</workbook>
</file>

<file path=xl/sharedStrings.xml><?xml version="1.0" encoding="utf-8"?>
<sst xmlns="http://schemas.openxmlformats.org/spreadsheetml/2006/main" count="190" uniqueCount="67">
  <si>
    <t>CMM/FABRIC</t>
  </si>
  <si>
    <t>GNI-U2</t>
  </si>
  <si>
    <t>P/S 1</t>
  </si>
  <si>
    <t>P/S 2</t>
  </si>
  <si>
    <t>P/S 3</t>
  </si>
  <si>
    <t>P/S 4</t>
  </si>
  <si>
    <t>x</t>
  </si>
  <si>
    <t xml:space="preserve">Total Board Power = </t>
  </si>
  <si>
    <t>Fan Power =</t>
  </si>
  <si>
    <t>Total System Power =</t>
  </si>
  <si>
    <t>Notes:</t>
  </si>
  <si>
    <t>Module Type</t>
  </si>
  <si>
    <t>watts.</t>
  </si>
  <si>
    <t>n/a</t>
  </si>
  <si>
    <t>(n/a)</t>
  </si>
  <si>
    <t>Illegal Entry Table</t>
  </si>
  <si>
    <t xml:space="preserve"> (2) Make only one entry per column and do not make any entries in hashed cells. A</t>
  </si>
  <si>
    <r>
      <t xml:space="preserve"> (3) To change configuration select the cell and delete the entry. </t>
    </r>
    <r>
      <rPr>
        <b/>
        <sz val="9"/>
        <rFont val="Arial"/>
        <family val="2"/>
      </rPr>
      <t>Do not use "Clear Cell"</t>
    </r>
    <r>
      <rPr>
        <sz val="9"/>
        <rFont val="Arial"/>
        <family val="2"/>
      </rPr>
      <t>.</t>
    </r>
  </si>
  <si>
    <t>Watts</t>
  </si>
  <si>
    <t>1/2 CMM/FABRIC</t>
  </si>
  <si>
    <r>
      <t xml:space="preserve">       selected slot and module type to be installed. Do not use any character other than </t>
    </r>
    <r>
      <rPr>
        <b/>
        <sz val="9"/>
        <rFont val="Arial"/>
        <family val="2"/>
      </rPr>
      <t>"X"</t>
    </r>
    <r>
      <rPr>
        <sz val="9"/>
        <rFont val="Arial"/>
        <family val="2"/>
      </rPr>
      <t xml:space="preserve"> to select.</t>
    </r>
  </si>
  <si>
    <r>
      <t xml:space="preserve"> (1) Select the module type to be installed by entering an </t>
    </r>
    <r>
      <rPr>
        <b/>
        <sz val="9"/>
        <rFont val="Arial"/>
        <family val="2"/>
      </rPr>
      <t>"x"</t>
    </r>
    <r>
      <rPr>
        <sz val="9"/>
        <rFont val="Arial"/>
        <family val="2"/>
      </rPr>
      <t xml:space="preserve"> in the cell corresponding to the </t>
    </r>
  </si>
  <si>
    <r>
      <t xml:space="preserve"> (1) Select the module type to be installed by entering an </t>
    </r>
    <r>
      <rPr>
        <b/>
        <sz val="9"/>
        <rFont val="Arial"/>
        <family val="2"/>
      </rPr>
      <t>"x"</t>
    </r>
    <r>
      <rPr>
        <sz val="9"/>
        <rFont val="Arial"/>
        <family val="2"/>
      </rPr>
      <t xml:space="preserve"> in the cell corresponding to the</t>
    </r>
  </si>
  <si>
    <r>
      <t xml:space="preserve">       selected slot and module type to be installed. Do not use any character other than </t>
    </r>
    <r>
      <rPr>
        <b/>
        <sz val="9"/>
        <rFont val="Arial"/>
        <family val="2"/>
      </rPr>
      <t>"x"</t>
    </r>
    <r>
      <rPr>
        <sz val="9"/>
        <rFont val="Arial"/>
        <family val="2"/>
      </rPr>
      <t xml:space="preserve"> to select.</t>
    </r>
  </si>
  <si>
    <t xml:space="preserve">                    Total system power is</t>
  </si>
  <si>
    <t xml:space="preserve">        Total system power is</t>
  </si>
  <si>
    <t>Configurator Messages</t>
  </si>
  <si>
    <r>
      <t xml:space="preserve">      warning message will appear in the </t>
    </r>
    <r>
      <rPr>
        <b/>
        <sz val="9"/>
        <rFont val="Arial"/>
        <family val="2"/>
      </rPr>
      <t>"Configurator Messages"</t>
    </r>
    <r>
      <rPr>
        <sz val="9"/>
        <rFont val="Arial"/>
        <family val="2"/>
      </rPr>
      <t xml:space="preserve"> window if you do.</t>
    </r>
  </si>
  <si>
    <r>
      <t xml:space="preserve"> (4) Install the power supply indicated by the</t>
    </r>
    <r>
      <rPr>
        <b/>
        <sz val="9"/>
        <rFont val="Arial"/>
        <family val="2"/>
      </rPr>
      <t xml:space="preserve"> "Configurator Messages"</t>
    </r>
    <r>
      <rPr>
        <sz val="9"/>
        <rFont val="Arial"/>
        <family val="2"/>
      </rPr>
      <t>.</t>
    </r>
  </si>
  <si>
    <t>GNI-C12</t>
  </si>
  <si>
    <t>GNI-U12</t>
  </si>
  <si>
    <t xml:space="preserve"> (5) Example shows two CMM/Fabric and eight CNI-C12 modules installed requiring </t>
  </si>
  <si>
    <r>
      <t xml:space="preserve">OS-7800 Power Calculator </t>
    </r>
    <r>
      <rPr>
        <sz val="10"/>
        <rFont val="Arial"/>
        <family val="2"/>
      </rPr>
      <t>(see instructions for use in the notes below)</t>
    </r>
  </si>
  <si>
    <r>
      <t xml:space="preserve">OS-7700 Power Calculator </t>
    </r>
    <r>
      <rPr>
        <sz val="10"/>
        <rFont val="Arial"/>
        <family val="2"/>
      </rPr>
      <t>(see instructions for use in the notes below)</t>
    </r>
  </si>
  <si>
    <t xml:space="preserve"> (5) Example shows two CMM/Fabric and sixteen GNI-U12 modules installed requiring </t>
  </si>
  <si>
    <t xml:space="preserve">       three power supplies with one power supply slot optional for N+1 redundancy. </t>
  </si>
  <si>
    <t xml:space="preserve">       two power supplies with one power supply slot optional for N+1 redundancy. </t>
  </si>
  <si>
    <t>OS-8800</t>
  </si>
  <si>
    <t xml:space="preserve">     (Rear)</t>
  </si>
  <si>
    <t>CMM/Bridge</t>
  </si>
  <si>
    <t>Fabric</t>
  </si>
  <si>
    <t>GNI-U24</t>
  </si>
  <si>
    <t>Roma Fabric</t>
  </si>
  <si>
    <t>GNI-C24</t>
  </si>
  <si>
    <t>10GNI-U1</t>
  </si>
  <si>
    <t xml:space="preserve">  PS1</t>
  </si>
  <si>
    <t xml:space="preserve">  PS2</t>
  </si>
  <si>
    <t xml:space="preserve">  PS3</t>
  </si>
  <si>
    <t xml:space="preserve">  PS4</t>
  </si>
  <si>
    <t xml:space="preserve"> (5) Example shows two CMM/Bridge, sixteen GNI-C8 &amp; five ROMA Fabric modules installed requiring </t>
  </si>
  <si>
    <r>
      <t xml:space="preserve">OS-8800 Power Calculator </t>
    </r>
    <r>
      <rPr>
        <sz val="10"/>
        <rFont val="Arial"/>
        <family val="2"/>
      </rPr>
      <t>(see instructions for use in the notes below)</t>
    </r>
  </si>
  <si>
    <t xml:space="preserve">  Maximum heat dissipation is</t>
  </si>
  <si>
    <t>BTU/hour.</t>
  </si>
  <si>
    <t xml:space="preserve">    OS-7800</t>
  </si>
  <si>
    <t>OS-7700</t>
  </si>
  <si>
    <t xml:space="preserve">            Total AC power required is</t>
  </si>
  <si>
    <t xml:space="preserve">      Total AC power required is</t>
  </si>
  <si>
    <t>ENI-P24</t>
  </si>
  <si>
    <t>ENI-C24</t>
  </si>
  <si>
    <t>GNI-C8</t>
  </si>
  <si>
    <t>GNI-U8</t>
  </si>
  <si>
    <t>ENI-FM12</t>
  </si>
  <si>
    <t>amps.</t>
  </si>
  <si>
    <t>Total AC current required is</t>
  </si>
  <si>
    <r>
      <t>Note:</t>
    </r>
    <r>
      <rPr>
        <sz val="8"/>
        <rFont val="Arial"/>
        <family val="2"/>
      </rPr>
      <t xml:space="preserve"> Yellow = unofficial.</t>
    </r>
  </si>
  <si>
    <t>GNP-U2</t>
  </si>
  <si>
    <t>Revised 7/14/03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</si>
</sst>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lightUp">
        <bgColor indexed="31"/>
      </patternFill>
    </fill>
    <fill>
      <patternFill patternType="lightUp"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5" borderId="1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" fillId="6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Alignment="1">
      <alignment horizontal="right"/>
    </xf>
    <xf numFmtId="0" fontId="2" fillId="8" borderId="9" xfId="0" applyFont="1" applyFill="1" applyBorder="1" applyAlignment="1">
      <alignment/>
    </xf>
    <xf numFmtId="0" fontId="1" fillId="8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4" fontId="6" fillId="0" borderId="19" xfId="0" applyNumberFormat="1" applyFont="1" applyBorder="1" applyAlignment="1">
      <alignment/>
    </xf>
    <xf numFmtId="0" fontId="2" fillId="8" borderId="10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workbookViewId="0" topLeftCell="A1">
      <selection activeCell="R6" sqref="R6"/>
    </sheetView>
  </sheetViews>
  <sheetFormatPr defaultColWidth="9.140625" defaultRowHeight="12.75" customHeight="1"/>
  <cols>
    <col min="1" max="1" width="1.421875" style="1" customWidth="1"/>
    <col min="2" max="2" width="13.57421875" style="1" customWidth="1"/>
    <col min="3" max="3" width="5.140625" style="1" customWidth="1"/>
    <col min="4" max="4" width="1.8515625" style="1" customWidth="1"/>
    <col min="5" max="8" width="2.7109375" style="17" customWidth="1"/>
    <col min="9" max="10" width="3.7109375" style="17" customWidth="1"/>
    <col min="11" max="14" width="2.7109375" style="17" customWidth="1"/>
    <col min="15" max="15" width="6.7109375" style="17" customWidth="1"/>
    <col min="16" max="16" width="1.7109375" style="1" customWidth="1"/>
    <col min="17" max="18" width="9.140625" style="1" customWidth="1"/>
    <col min="19" max="19" width="5.00390625" style="1" hidden="1" customWidth="1"/>
    <col min="20" max="20" width="3.140625" style="1" hidden="1" customWidth="1"/>
    <col min="21" max="21" width="5.7109375" style="17" hidden="1" customWidth="1"/>
    <col min="22" max="34" width="5.7109375" style="1" hidden="1" customWidth="1"/>
    <col min="35" max="16384" width="9.140625" style="1" customWidth="1"/>
  </cols>
  <sheetData>
    <row r="1" ht="12.75" customHeight="1">
      <c r="B1" s="155" t="s">
        <v>66</v>
      </c>
    </row>
    <row r="2" ht="12.75" customHeight="1" thickBot="1">
      <c r="B2" s="57" t="s">
        <v>33</v>
      </c>
    </row>
    <row r="3" spans="2:15" ht="12.75" customHeight="1">
      <c r="B3" s="57"/>
      <c r="E3" s="28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5:15" ht="12.75" customHeight="1" thickBot="1">
      <c r="E4" s="31"/>
      <c r="F4" s="32"/>
      <c r="G4" s="32"/>
      <c r="H4" s="32"/>
      <c r="I4" s="32"/>
      <c r="J4" s="56" t="s">
        <v>54</v>
      </c>
      <c r="K4" s="32"/>
      <c r="L4" s="32"/>
      <c r="M4" s="32"/>
      <c r="N4" s="32"/>
      <c r="O4" s="33"/>
    </row>
    <row r="5" spans="5:15" ht="12.75" customHeight="1" thickBot="1">
      <c r="E5" s="31"/>
      <c r="F5" s="32"/>
      <c r="G5" s="32"/>
      <c r="H5" s="32"/>
      <c r="I5" s="75">
        <v>5</v>
      </c>
      <c r="J5" s="75">
        <v>6</v>
      </c>
      <c r="K5" s="32"/>
      <c r="L5" s="32"/>
      <c r="M5" s="32"/>
      <c r="N5" s="32"/>
      <c r="O5" s="83"/>
    </row>
    <row r="6" spans="2:15" ht="12.75" customHeight="1" thickBot="1">
      <c r="B6" s="60"/>
      <c r="E6" s="31"/>
      <c r="F6" s="32"/>
      <c r="G6" s="32"/>
      <c r="H6" s="32"/>
      <c r="I6" s="81"/>
      <c r="J6" s="81"/>
      <c r="K6" s="32"/>
      <c r="L6" s="32"/>
      <c r="M6" s="32"/>
      <c r="N6" s="32"/>
      <c r="O6" s="54" t="s">
        <v>2</v>
      </c>
    </row>
    <row r="7" spans="2:31" ht="12.75" customHeight="1" thickBot="1">
      <c r="B7" s="59" t="s">
        <v>11</v>
      </c>
      <c r="C7" s="59" t="s">
        <v>18</v>
      </c>
      <c r="E7" s="34">
        <v>1</v>
      </c>
      <c r="F7" s="35">
        <v>2</v>
      </c>
      <c r="G7" s="35">
        <v>3</v>
      </c>
      <c r="H7" s="35">
        <v>4</v>
      </c>
      <c r="I7" s="82"/>
      <c r="J7" s="82"/>
      <c r="K7" s="35">
        <v>7</v>
      </c>
      <c r="L7" s="35">
        <v>8</v>
      </c>
      <c r="M7" s="35">
        <v>9</v>
      </c>
      <c r="N7" s="35">
        <v>10</v>
      </c>
      <c r="O7" s="55"/>
      <c r="V7" s="20">
        <v>1</v>
      </c>
      <c r="W7" s="21">
        <v>2</v>
      </c>
      <c r="X7" s="21">
        <v>3</v>
      </c>
      <c r="Y7" s="21">
        <v>4</v>
      </c>
      <c r="Z7" s="21">
        <v>5</v>
      </c>
      <c r="AA7" s="21">
        <v>6</v>
      </c>
      <c r="AB7" s="21">
        <v>7</v>
      </c>
      <c r="AC7" s="21">
        <v>8</v>
      </c>
      <c r="AD7" s="21">
        <v>9</v>
      </c>
      <c r="AE7" s="22">
        <v>10</v>
      </c>
    </row>
    <row r="8" spans="2:32" ht="12.75" customHeight="1" thickBot="1">
      <c r="B8" s="58" t="s">
        <v>19</v>
      </c>
      <c r="C8" s="11">
        <v>44</v>
      </c>
      <c r="E8" s="44"/>
      <c r="F8" s="44"/>
      <c r="G8" s="44"/>
      <c r="H8" s="76"/>
      <c r="I8" s="39" t="s">
        <v>6</v>
      </c>
      <c r="J8" s="39" t="s">
        <v>6</v>
      </c>
      <c r="K8" s="79"/>
      <c r="L8" s="44"/>
      <c r="M8" s="44"/>
      <c r="N8" s="46"/>
      <c r="O8" s="52"/>
      <c r="U8" s="23">
        <f aca="true" t="shared" si="0" ref="U8:U15">C8</f>
        <v>44</v>
      </c>
      <c r="V8" s="2"/>
      <c r="W8" s="3"/>
      <c r="X8" s="3"/>
      <c r="Y8" s="3"/>
      <c r="Z8" s="3">
        <f>IF(I8="x",U8)</f>
        <v>44</v>
      </c>
      <c r="AA8" s="3">
        <f>IF(J8="x",U8)</f>
        <v>44</v>
      </c>
      <c r="AB8" s="3"/>
      <c r="AC8" s="3"/>
      <c r="AD8" s="3"/>
      <c r="AE8" s="4"/>
      <c r="AF8" s="14">
        <f>Z8+AA8</f>
        <v>88</v>
      </c>
    </row>
    <row r="9" spans="2:34" ht="12.75" customHeight="1">
      <c r="B9" s="58" t="s">
        <v>58</v>
      </c>
      <c r="C9" s="11">
        <v>44</v>
      </c>
      <c r="E9" s="45"/>
      <c r="F9" s="45"/>
      <c r="G9" s="45"/>
      <c r="H9" s="77"/>
      <c r="I9" s="41"/>
      <c r="J9" s="41"/>
      <c r="K9" s="80"/>
      <c r="L9" s="45"/>
      <c r="M9" s="45"/>
      <c r="N9" s="45"/>
      <c r="O9" s="73"/>
      <c r="U9" s="16">
        <f t="shared" si="0"/>
        <v>44</v>
      </c>
      <c r="V9" s="5" t="b">
        <f>IF(E9="x",U9)</f>
        <v>0</v>
      </c>
      <c r="W9" s="6" t="b">
        <f>IF(F9="x",U9)</f>
        <v>0</v>
      </c>
      <c r="X9" s="6" t="b">
        <f>IF(G9="x",U9)</f>
        <v>0</v>
      </c>
      <c r="Y9" s="6" t="b">
        <f>IF(H9="x",U9)</f>
        <v>0</v>
      </c>
      <c r="Z9" s="6"/>
      <c r="AA9" s="6"/>
      <c r="AB9" s="6" t="b">
        <f>IF(K9="x",U9)</f>
        <v>0</v>
      </c>
      <c r="AC9" s="6" t="b">
        <f>IF(L9="x",U9)</f>
        <v>0</v>
      </c>
      <c r="AD9" s="6" t="b">
        <f>IF(M9="x",U9)</f>
        <v>0</v>
      </c>
      <c r="AE9" s="7" t="b">
        <f>IF(N9="x",U9)</f>
        <v>0</v>
      </c>
      <c r="AF9" s="11">
        <f aca="true" t="shared" si="1" ref="AF9:AF15">SUM(V9:Y9)+SUM(AB9:AE9)</f>
        <v>0</v>
      </c>
      <c r="AH9" s="6"/>
    </row>
    <row r="10" spans="2:32" ht="12.75" customHeight="1">
      <c r="B10" s="58" t="s">
        <v>61</v>
      </c>
      <c r="C10" s="11">
        <v>37</v>
      </c>
      <c r="E10" s="45"/>
      <c r="F10" s="45"/>
      <c r="G10" s="45"/>
      <c r="H10" s="77"/>
      <c r="I10" s="41"/>
      <c r="J10" s="41"/>
      <c r="K10" s="80"/>
      <c r="L10" s="45"/>
      <c r="M10" s="45"/>
      <c r="N10" s="45"/>
      <c r="O10" s="78" t="s">
        <v>3</v>
      </c>
      <c r="U10" s="16">
        <f t="shared" si="0"/>
        <v>37</v>
      </c>
      <c r="V10" s="5" t="b">
        <f>IF(E10="x",U10)</f>
        <v>0</v>
      </c>
      <c r="W10" s="6" t="b">
        <f>IF(F10="x",U10)</f>
        <v>0</v>
      </c>
      <c r="X10" s="6" t="b">
        <f>IF(G10="x",U10)</f>
        <v>0</v>
      </c>
      <c r="Y10" s="6" t="b">
        <f>IF(H10="x",U10)</f>
        <v>0</v>
      </c>
      <c r="Z10" s="6"/>
      <c r="AA10" s="6"/>
      <c r="AB10" s="6" t="b">
        <f>IF(K10="x",U10)</f>
        <v>0</v>
      </c>
      <c r="AC10" s="6" t="b">
        <f>IF(L10="x",U10)</f>
        <v>0</v>
      </c>
      <c r="AD10" s="6" t="b">
        <f>IF(M10="x",U10)</f>
        <v>0</v>
      </c>
      <c r="AE10" s="6" t="b">
        <f>IF(N10="x",U10)</f>
        <v>0</v>
      </c>
      <c r="AF10" s="11">
        <f t="shared" si="1"/>
        <v>0</v>
      </c>
    </row>
    <row r="11" spans="2:32" ht="12.75" customHeight="1" thickBot="1">
      <c r="B11" s="58" t="s">
        <v>1</v>
      </c>
      <c r="C11" s="11">
        <v>47</v>
      </c>
      <c r="E11" s="45"/>
      <c r="F11" s="45"/>
      <c r="G11" s="45"/>
      <c r="H11" s="77"/>
      <c r="I11" s="41"/>
      <c r="J11" s="41"/>
      <c r="K11" s="80"/>
      <c r="L11" s="45"/>
      <c r="M11" s="45"/>
      <c r="N11" s="45"/>
      <c r="O11" s="74"/>
      <c r="U11" s="16">
        <f t="shared" si="0"/>
        <v>47</v>
      </c>
      <c r="V11" s="5" t="b">
        <f>IF(E11="x",U11)</f>
        <v>0</v>
      </c>
      <c r="W11" s="6" t="b">
        <f>IF(F11="x",U11)</f>
        <v>0</v>
      </c>
      <c r="X11" s="6" t="b">
        <f>IF(G11="x",U11)</f>
        <v>0</v>
      </c>
      <c r="Y11" s="6" t="b">
        <f>IF(H11="x",U11)</f>
        <v>0</v>
      </c>
      <c r="Z11" s="6"/>
      <c r="AA11" s="6"/>
      <c r="AB11" s="6" t="b">
        <f>IF(K11="x",U11)</f>
        <v>0</v>
      </c>
      <c r="AC11" s="6" t="b">
        <f>IF(L11="x",U11)</f>
        <v>0</v>
      </c>
      <c r="AD11" s="6" t="b">
        <f>IF(M11="x",U11)</f>
        <v>0</v>
      </c>
      <c r="AE11" s="7" t="b">
        <f>IF(N11="x",U11)</f>
        <v>0</v>
      </c>
      <c r="AF11" s="11">
        <f t="shared" si="1"/>
        <v>0</v>
      </c>
    </row>
    <row r="12" spans="2:32" ht="12.75" customHeight="1" thickBot="1">
      <c r="B12" s="153" t="s">
        <v>57</v>
      </c>
      <c r="C12" s="154">
        <v>44</v>
      </c>
      <c r="E12" s="45"/>
      <c r="F12" s="45"/>
      <c r="G12" s="45"/>
      <c r="H12" s="77"/>
      <c r="I12" s="41"/>
      <c r="J12" s="41"/>
      <c r="K12" s="80"/>
      <c r="L12" s="45"/>
      <c r="M12" s="45"/>
      <c r="N12" s="45"/>
      <c r="O12" s="52"/>
      <c r="Q12" s="6"/>
      <c r="R12" s="18"/>
      <c r="S12" s="6"/>
      <c r="U12" s="16">
        <f t="shared" si="0"/>
        <v>44</v>
      </c>
      <c r="V12" s="5" t="b">
        <f>IF(E12="x",U12)</f>
        <v>0</v>
      </c>
      <c r="W12" s="6" t="b">
        <f>IF(F12="x",U12)</f>
        <v>0</v>
      </c>
      <c r="X12" s="6" t="b">
        <f>IF(G12="x",U12)</f>
        <v>0</v>
      </c>
      <c r="Y12" s="6" t="b">
        <f>IF(H12="x",U12)</f>
        <v>0</v>
      </c>
      <c r="Z12" s="6"/>
      <c r="AA12" s="6"/>
      <c r="AB12" s="6" t="b">
        <f>IF(K12="x",U12)</f>
        <v>0</v>
      </c>
      <c r="AC12" s="6" t="b">
        <f>IF(L12="x",U12)</f>
        <v>0</v>
      </c>
      <c r="AD12" s="6" t="b">
        <f>IF(M12="x",U12)</f>
        <v>0</v>
      </c>
      <c r="AE12" s="6" t="b">
        <f>IF(N12="x",U12)</f>
        <v>0</v>
      </c>
      <c r="AF12" s="11">
        <f t="shared" si="1"/>
        <v>0</v>
      </c>
    </row>
    <row r="13" spans="2:32" ht="12.75" customHeight="1">
      <c r="B13" s="153" t="s">
        <v>29</v>
      </c>
      <c r="C13" s="154">
        <v>53</v>
      </c>
      <c r="E13" s="45" t="s">
        <v>6</v>
      </c>
      <c r="F13" s="45" t="s">
        <v>6</v>
      </c>
      <c r="G13" s="45" t="s">
        <v>6</v>
      </c>
      <c r="H13" s="77" t="s">
        <v>6</v>
      </c>
      <c r="I13" s="41"/>
      <c r="J13" s="41"/>
      <c r="K13" s="80" t="s">
        <v>6</v>
      </c>
      <c r="L13" s="45" t="s">
        <v>6</v>
      </c>
      <c r="M13" s="45" t="s">
        <v>6</v>
      </c>
      <c r="N13" s="45" t="s">
        <v>6</v>
      </c>
      <c r="O13" s="73"/>
      <c r="Q13" s="6"/>
      <c r="R13" s="6"/>
      <c r="S13" s="6"/>
      <c r="U13" s="16">
        <f t="shared" si="0"/>
        <v>53</v>
      </c>
      <c r="V13" s="5">
        <f>IF(E13="x",U13)</f>
        <v>53</v>
      </c>
      <c r="W13" s="6">
        <f>IF(F13="x",U13)</f>
        <v>53</v>
      </c>
      <c r="X13" s="6">
        <f>IF(G13="x",U13)</f>
        <v>53</v>
      </c>
      <c r="Y13" s="6">
        <f>IF(H13="x",U13)</f>
        <v>53</v>
      </c>
      <c r="Z13" s="6"/>
      <c r="AA13" s="6"/>
      <c r="AB13" s="6">
        <f>IF(K13="x",U13)</f>
        <v>53</v>
      </c>
      <c r="AC13" s="6">
        <f>IF(L13="x",U13)</f>
        <v>53</v>
      </c>
      <c r="AD13" s="6">
        <f>IF(M13="x",U13)</f>
        <v>53</v>
      </c>
      <c r="AE13" s="7">
        <f>IF(N13="x",U13)</f>
        <v>53</v>
      </c>
      <c r="AF13" s="11">
        <f t="shared" si="1"/>
        <v>424</v>
      </c>
    </row>
    <row r="14" spans="2:32" ht="12.75" customHeight="1">
      <c r="B14" s="153" t="s">
        <v>30</v>
      </c>
      <c r="C14" s="154">
        <v>48</v>
      </c>
      <c r="E14" s="45"/>
      <c r="F14" s="45"/>
      <c r="G14" s="45"/>
      <c r="H14" s="77"/>
      <c r="I14" s="41"/>
      <c r="J14" s="41"/>
      <c r="K14" s="80"/>
      <c r="L14" s="45"/>
      <c r="M14" s="45"/>
      <c r="N14" s="45"/>
      <c r="O14" s="78" t="s">
        <v>4</v>
      </c>
      <c r="Q14" s="6"/>
      <c r="R14" s="6"/>
      <c r="S14" s="6"/>
      <c r="U14" s="16">
        <f t="shared" si="0"/>
        <v>48</v>
      </c>
      <c r="V14" s="5" t="b">
        <f>IF(E14="x",U14)</f>
        <v>0</v>
      </c>
      <c r="W14" s="6" t="b">
        <f>IF(F14="x",U14)</f>
        <v>0</v>
      </c>
      <c r="X14" s="6" t="b">
        <f>IF(G14="x",U14)</f>
        <v>0</v>
      </c>
      <c r="Y14" s="6" t="b">
        <f>IF(H14="x",U14)</f>
        <v>0</v>
      </c>
      <c r="Z14" s="6"/>
      <c r="AA14" s="6"/>
      <c r="AB14" s="6" t="b">
        <f>IF(K14="x",U14)</f>
        <v>0</v>
      </c>
      <c r="AC14" s="6" t="b">
        <f>IF(L14="x",U14)</f>
        <v>0</v>
      </c>
      <c r="AD14" s="6" t="b">
        <f>IF(M14="x",U14)</f>
        <v>0</v>
      </c>
      <c r="AE14" s="7" t="b">
        <f>IF(N14="x",U14)</f>
        <v>0</v>
      </c>
      <c r="AF14" s="11">
        <f>SUM(V14:Y14)+SUM(AB14:AE14)</f>
        <v>0</v>
      </c>
    </row>
    <row r="15" spans="2:32" ht="12.75" customHeight="1" thickBot="1">
      <c r="B15" s="91" t="s">
        <v>65</v>
      </c>
      <c r="C15" s="12">
        <v>48</v>
      </c>
      <c r="E15" s="45"/>
      <c r="F15" s="45"/>
      <c r="G15" s="45"/>
      <c r="H15" s="77"/>
      <c r="I15" s="43"/>
      <c r="J15" s="43"/>
      <c r="K15" s="80"/>
      <c r="L15" s="45"/>
      <c r="M15" s="45"/>
      <c r="N15" s="47"/>
      <c r="O15" s="78"/>
      <c r="U15" s="24">
        <f t="shared" si="0"/>
        <v>48</v>
      </c>
      <c r="V15" s="8" t="b">
        <f>IF(E15="x",U15)</f>
        <v>0</v>
      </c>
      <c r="W15" s="9" t="b">
        <f>IF(F15="x",U15)</f>
        <v>0</v>
      </c>
      <c r="X15" s="9" t="b">
        <f>IF(G15="x",U15)</f>
        <v>0</v>
      </c>
      <c r="Y15" s="9" t="b">
        <f>IF(H15="x",U15)</f>
        <v>0</v>
      </c>
      <c r="Z15" s="9"/>
      <c r="AA15" s="9"/>
      <c r="AB15" s="9" t="b">
        <f>IF(K15="x",U15)</f>
        <v>0</v>
      </c>
      <c r="AC15" s="9" t="b">
        <f>IF(L15="x",U15)</f>
        <v>0</v>
      </c>
      <c r="AD15" s="9" t="b">
        <f>IF(M15="x",U15)</f>
        <v>0</v>
      </c>
      <c r="AE15" s="10" t="b">
        <f>IF(N15="x",U15)</f>
        <v>0</v>
      </c>
      <c r="AF15" s="12">
        <f t="shared" si="1"/>
        <v>0</v>
      </c>
    </row>
    <row r="16" spans="5:32" ht="12.75" customHeight="1"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30"/>
      <c r="AE16" s="26" t="s">
        <v>7</v>
      </c>
      <c r="AF16" s="1">
        <f>SUM(AF8:AF15)</f>
        <v>512</v>
      </c>
    </row>
    <row r="17" spans="2:32" ht="12.75" customHeight="1" thickBot="1">
      <c r="B17" s="158"/>
      <c r="C17" s="159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6"/>
      <c r="AE17" s="26" t="s">
        <v>8</v>
      </c>
      <c r="AF17" s="25">
        <v>80</v>
      </c>
    </row>
    <row r="18" spans="31:32" ht="12.75" customHeight="1" thickBot="1">
      <c r="AE18" s="26" t="s">
        <v>9</v>
      </c>
      <c r="AF18" s="1">
        <f>SUM(AF16:AF17)</f>
        <v>592</v>
      </c>
    </row>
    <row r="19" spans="2:17" ht="12.75" customHeight="1" thickBot="1">
      <c r="B19" s="27"/>
      <c r="E19" s="85"/>
      <c r="F19" s="86"/>
      <c r="G19" s="86"/>
      <c r="H19" s="86"/>
      <c r="I19" s="87" t="s">
        <v>26</v>
      </c>
      <c r="J19" s="86"/>
      <c r="K19" s="86"/>
      <c r="L19" s="86"/>
      <c r="M19" s="86"/>
      <c r="N19" s="63"/>
      <c r="O19" s="63"/>
      <c r="P19" s="63"/>
      <c r="Q19" s="13"/>
    </row>
    <row r="20" spans="5:17" ht="12.75" customHeight="1">
      <c r="E20" s="133"/>
      <c r="F20" s="137" t="s">
        <v>24</v>
      </c>
      <c r="G20" s="134"/>
      <c r="H20" s="134"/>
      <c r="I20" s="134"/>
      <c r="J20" s="134"/>
      <c r="K20" s="134"/>
      <c r="L20" s="134"/>
      <c r="M20" s="134"/>
      <c r="N20" s="137"/>
      <c r="O20" s="138">
        <f>$AF$18</f>
        <v>592</v>
      </c>
      <c r="P20" s="137" t="s">
        <v>12</v>
      </c>
      <c r="Q20" s="139"/>
    </row>
    <row r="21" spans="5:21" ht="12.75" customHeight="1">
      <c r="E21" s="135" t="str">
        <f>IF(AA40=1,"WARNING! You have made an illegal entry.",IF(AF18&lt;600,"Install P/S1. Install P/S2-P/S3 for N+2 redundancy.",IF(AF18&lt;1080,"Install P/S1-P/S2. Install P/S3 for N+1 redundancy.",IF(AF18&lt;1620,"Install P/S1-P/S3. You are now in Power Sharing Mode.",IF(AF18&gt;1620,"Warning, your power supplies are in overload.")))))</f>
        <v>Install P/S1. Install P/S2-P/S3 for N+2 redundancy.</v>
      </c>
      <c r="F21" s="18"/>
      <c r="G21" s="18"/>
      <c r="H21" s="18"/>
      <c r="I21" s="18"/>
      <c r="J21" s="18"/>
      <c r="K21" s="18"/>
      <c r="L21" s="18"/>
      <c r="M21" s="18"/>
      <c r="N21" s="64"/>
      <c r="O21" s="64"/>
      <c r="P21" s="64"/>
      <c r="Q21" s="65"/>
      <c r="U21" s="60"/>
    </row>
    <row r="22" spans="5:33" ht="12.75" customHeight="1">
      <c r="E22" s="142"/>
      <c r="F22" s="64" t="s">
        <v>55</v>
      </c>
      <c r="G22" s="18"/>
      <c r="H22" s="18"/>
      <c r="I22" s="18"/>
      <c r="J22" s="18"/>
      <c r="K22" s="18"/>
      <c r="L22" s="18"/>
      <c r="M22" s="18"/>
      <c r="N22" s="18"/>
      <c r="O22" s="143">
        <f>$AF$18/0.75</f>
        <v>789.3333333333334</v>
      </c>
      <c r="P22" s="64" t="s">
        <v>12</v>
      </c>
      <c r="Q22" s="7"/>
      <c r="U22" s="60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5:33" ht="12.75" customHeight="1">
      <c r="E23" s="142"/>
      <c r="F23" s="64"/>
      <c r="G23" s="18"/>
      <c r="H23" s="18"/>
      <c r="I23" s="18"/>
      <c r="J23" s="18"/>
      <c r="K23" s="18"/>
      <c r="L23" s="18"/>
      <c r="M23" s="18"/>
      <c r="N23" s="151" t="s">
        <v>63</v>
      </c>
      <c r="O23" s="143">
        <f>$O$22/85</f>
        <v>9.286274509803922</v>
      </c>
      <c r="P23" s="64" t="s">
        <v>62</v>
      </c>
      <c r="Q23" s="7"/>
      <c r="U23" s="60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5:33" ht="12.75" customHeight="1" thickBot="1">
      <c r="E24" s="136"/>
      <c r="F24" s="88"/>
      <c r="G24" s="140" t="s">
        <v>51</v>
      </c>
      <c r="H24" s="88"/>
      <c r="I24" s="88"/>
      <c r="J24" s="88"/>
      <c r="K24" s="88"/>
      <c r="L24" s="88"/>
      <c r="M24" s="88"/>
      <c r="N24" s="88"/>
      <c r="O24" s="141">
        <f>($AF$18/0.75)*3.41214245</f>
        <v>2693.317773866667</v>
      </c>
      <c r="P24" s="66" t="s">
        <v>52</v>
      </c>
      <c r="Q24" s="10"/>
      <c r="U24" s="60"/>
      <c r="V24" s="6"/>
      <c r="W24" s="6"/>
      <c r="X24" s="6"/>
      <c r="Y24" s="6"/>
      <c r="Z24" s="27" t="s">
        <v>15</v>
      </c>
      <c r="AA24" s="84"/>
      <c r="AB24" s="6"/>
      <c r="AC24" s="6"/>
      <c r="AD24" s="6"/>
      <c r="AE24" s="6"/>
      <c r="AF24" s="6"/>
      <c r="AG24" s="6"/>
    </row>
    <row r="25" spans="21:33" ht="12.75" customHeight="1">
      <c r="U25" s="60"/>
      <c r="V25" s="2" t="b">
        <f>IF(E8="x",1)</f>
        <v>0</v>
      </c>
      <c r="W25" s="3" t="b">
        <f>IF(F8="x",1)</f>
        <v>0</v>
      </c>
      <c r="X25" s="3" t="b">
        <f>IF(G8="x",1)</f>
        <v>0</v>
      </c>
      <c r="Y25" s="3" t="b">
        <f>IF(H8="x",1)</f>
        <v>0</v>
      </c>
      <c r="Z25" s="3"/>
      <c r="AA25" s="3">
        <f>IF(I8="x",1)</f>
        <v>1</v>
      </c>
      <c r="AB25" s="3">
        <f>IF(J8="x",1)</f>
        <v>1</v>
      </c>
      <c r="AC25" s="3"/>
      <c r="AD25" s="3" t="b">
        <f>IF(K8="x",1)</f>
        <v>0</v>
      </c>
      <c r="AE25" s="3" t="b">
        <f>IF(L8="x",1)</f>
        <v>0</v>
      </c>
      <c r="AF25" s="3" t="b">
        <f>IF(M8="x",1)</f>
        <v>0</v>
      </c>
      <c r="AG25" s="4" t="b">
        <f>IF(N8="x",1)</f>
        <v>0</v>
      </c>
    </row>
    <row r="26" spans="1:33" ht="12.75" customHeight="1">
      <c r="A26" s="69" t="s">
        <v>10</v>
      </c>
      <c r="V26" s="5" t="b">
        <f>IF(E9="x",1)</f>
        <v>0</v>
      </c>
      <c r="W26" s="6" t="b">
        <f>IF(F9="x",1)</f>
        <v>0</v>
      </c>
      <c r="X26" s="6" t="b">
        <f>IF(G9="x",1)</f>
        <v>0</v>
      </c>
      <c r="Y26" s="6" t="b">
        <f>IF(H9="x",1)</f>
        <v>0</v>
      </c>
      <c r="Z26" s="6"/>
      <c r="AA26" s="6" t="b">
        <f>IF(I6="x",1)</f>
        <v>0</v>
      </c>
      <c r="AB26" s="6" t="b">
        <f>IF(J6="x",1)</f>
        <v>0</v>
      </c>
      <c r="AC26" s="6"/>
      <c r="AD26" s="6" t="b">
        <f>IF(K9="x",1)</f>
        <v>0</v>
      </c>
      <c r="AE26" s="6" t="b">
        <f>IF(L9="x",1)</f>
        <v>0</v>
      </c>
      <c r="AF26" s="6" t="b">
        <f>IF(M9="x",1)</f>
        <v>0</v>
      </c>
      <c r="AG26" s="7" t="b">
        <f>IF(N9="x",1)</f>
        <v>0</v>
      </c>
    </row>
    <row r="27" spans="1:33" ht="12.75" customHeight="1">
      <c r="A27" s="70" t="s">
        <v>21</v>
      </c>
      <c r="U27" s="60"/>
      <c r="V27" s="5" t="b">
        <f>IF(E10="x",1)</f>
        <v>0</v>
      </c>
      <c r="W27" s="6" t="b">
        <f>IF(F10="x",1)</f>
        <v>0</v>
      </c>
      <c r="X27" s="6" t="b">
        <f>IF(G10="x",1)</f>
        <v>0</v>
      </c>
      <c r="Y27" s="6" t="b">
        <f>IF(H10="x",1)</f>
        <v>0</v>
      </c>
      <c r="Z27" s="6"/>
      <c r="AA27" s="6" t="b">
        <f>IF(I7="x",1)</f>
        <v>0</v>
      </c>
      <c r="AB27" s="6" t="b">
        <f>IF(J7="x",1)</f>
        <v>0</v>
      </c>
      <c r="AC27" s="6"/>
      <c r="AD27" s="6" t="b">
        <f>IF(K10="x",1)</f>
        <v>0</v>
      </c>
      <c r="AE27" s="6" t="b">
        <f>IF(L10="x",1)</f>
        <v>0</v>
      </c>
      <c r="AF27" s="6" t="b">
        <f>IF(M10="x",1)</f>
        <v>0</v>
      </c>
      <c r="AG27" s="7" t="b">
        <f>IF(N10="x",1)</f>
        <v>0</v>
      </c>
    </row>
    <row r="28" spans="1:33" ht="12.75" customHeight="1">
      <c r="A28" s="70" t="s">
        <v>20</v>
      </c>
      <c r="U28" s="60"/>
      <c r="V28" s="5" t="b">
        <f>IF(E11="x",1)</f>
        <v>0</v>
      </c>
      <c r="W28" s="6" t="b">
        <f>IF(F11="x",1)</f>
        <v>0</v>
      </c>
      <c r="X28" s="6" t="b">
        <f>IF(G11="x",1)</f>
        <v>0</v>
      </c>
      <c r="Y28" s="6" t="b">
        <f>IF(H11="x",1)</f>
        <v>0</v>
      </c>
      <c r="Z28" s="6"/>
      <c r="AA28" s="6">
        <f>SUM(V25:Y25)</f>
        <v>0</v>
      </c>
      <c r="AB28" s="6">
        <f>SUM(AC25:AG25)</f>
        <v>0</v>
      </c>
      <c r="AC28" s="6"/>
      <c r="AD28" s="6" t="b">
        <f>IF(K11="x",1)</f>
        <v>0</v>
      </c>
      <c r="AE28" s="6" t="b">
        <f>IF(L11="x",1)</f>
        <v>0</v>
      </c>
      <c r="AF28" s="6" t="b">
        <f>IF(M11="x",1)</f>
        <v>0</v>
      </c>
      <c r="AG28" s="7" t="b">
        <f>IF(N11="x",1)</f>
        <v>0</v>
      </c>
    </row>
    <row r="29" spans="1:33" ht="12.75" customHeight="1">
      <c r="A29" s="70" t="s">
        <v>16</v>
      </c>
      <c r="U29" s="60"/>
      <c r="V29" s="5" t="b">
        <f>IF(E12="x",1)</f>
        <v>0</v>
      </c>
      <c r="W29" s="6" t="b">
        <f>IF(F12="x",1)</f>
        <v>0</v>
      </c>
      <c r="X29" s="6" t="b">
        <f>IF(G12="x",1)</f>
        <v>0</v>
      </c>
      <c r="Y29" s="6" t="b">
        <f>IF(H12="x",1)</f>
        <v>0</v>
      </c>
      <c r="Z29" s="6"/>
      <c r="AA29" s="6" t="b">
        <f>IF(I9="x",1)</f>
        <v>0</v>
      </c>
      <c r="AB29" s="6" t="b">
        <f>IF(J9="x",1)</f>
        <v>0</v>
      </c>
      <c r="AC29" s="6"/>
      <c r="AD29" s="6" t="b">
        <f>IF(K12="x",1)</f>
        <v>0</v>
      </c>
      <c r="AE29" s="6" t="b">
        <f>IF(L12="x",1)</f>
        <v>0</v>
      </c>
      <c r="AF29" s="6" t="b">
        <f>IF(M12="x",1)</f>
        <v>0</v>
      </c>
      <c r="AG29" s="7" t="b">
        <f>IF(N12="x",1)</f>
        <v>0</v>
      </c>
    </row>
    <row r="30" spans="1:33" ht="12.75" customHeight="1">
      <c r="A30" s="70" t="s">
        <v>27</v>
      </c>
      <c r="U30" s="60"/>
      <c r="V30" s="5">
        <f>IF(E13="x",1)</f>
        <v>1</v>
      </c>
      <c r="W30" s="6">
        <f>IF(F13="x",1)</f>
        <v>1</v>
      </c>
      <c r="X30" s="6">
        <f>IF(G13="x",1)</f>
        <v>1</v>
      </c>
      <c r="Y30" s="6">
        <f>IF(H13="x",1)</f>
        <v>1</v>
      </c>
      <c r="Z30" s="6"/>
      <c r="AA30" s="6" t="b">
        <f>IF(I10="x",1)</f>
        <v>0</v>
      </c>
      <c r="AB30" s="6" t="b">
        <f>IF(J10="x",1)</f>
        <v>0</v>
      </c>
      <c r="AC30" s="6"/>
      <c r="AD30" s="6">
        <f>IF(K13="x",1)</f>
        <v>1</v>
      </c>
      <c r="AE30" s="6">
        <f>IF(L13="x",1)</f>
        <v>1</v>
      </c>
      <c r="AF30" s="6">
        <f>IF(M13="x",1)</f>
        <v>1</v>
      </c>
      <c r="AG30" s="7">
        <f>IF(N13="x",1)</f>
        <v>1</v>
      </c>
    </row>
    <row r="31" spans="1:33" ht="12.75" customHeight="1">
      <c r="A31" s="70" t="s">
        <v>17</v>
      </c>
      <c r="U31" s="60"/>
      <c r="V31" s="5" t="b">
        <f>IF(E14="x",1)</f>
        <v>0</v>
      </c>
      <c r="W31" s="6" t="b">
        <f>IF(F14="x",1)</f>
        <v>0</v>
      </c>
      <c r="X31" s="6" t="b">
        <f>IF(G14="x",1)</f>
        <v>0</v>
      </c>
      <c r="Y31" s="6" t="b">
        <f>IF(H14="x",1)</f>
        <v>0</v>
      </c>
      <c r="Z31" s="6"/>
      <c r="AA31" s="6" t="b">
        <f>IF(I11="x",1)</f>
        <v>0</v>
      </c>
      <c r="AB31" s="6" t="b">
        <f>IF(J11="x",1)</f>
        <v>0</v>
      </c>
      <c r="AC31" s="6"/>
      <c r="AD31" s="6" t="b">
        <f>IF(K14="x",1)</f>
        <v>0</v>
      </c>
      <c r="AE31" s="6" t="b">
        <f>IF(L14="x",1)</f>
        <v>0</v>
      </c>
      <c r="AF31" s="6" t="b">
        <f>IF(M14="x",1)</f>
        <v>0</v>
      </c>
      <c r="AG31" s="7" t="b">
        <f>IF(N14="x",1)</f>
        <v>0</v>
      </c>
    </row>
    <row r="32" spans="1:33" ht="12.75" customHeight="1" thickBot="1">
      <c r="A32" s="70" t="s">
        <v>28</v>
      </c>
      <c r="U32" s="60"/>
      <c r="V32" s="67" t="b">
        <f>IF(E15="x",1)</f>
        <v>0</v>
      </c>
      <c r="W32" s="25" t="b">
        <f>IF(F15="x",1)</f>
        <v>0</v>
      </c>
      <c r="X32" s="25" t="b">
        <f>IF(G15="x",1)</f>
        <v>0</v>
      </c>
      <c r="Y32" s="25" t="b">
        <f>IF(H15="x",1)</f>
        <v>0</v>
      </c>
      <c r="Z32" s="6"/>
      <c r="AA32" s="6" t="b">
        <f>IF(I12="x",1)</f>
        <v>0</v>
      </c>
      <c r="AB32" s="6" t="b">
        <f>IF(J12="x",1)</f>
        <v>0</v>
      </c>
      <c r="AC32" s="6"/>
      <c r="AD32" s="25" t="b">
        <f>IF(K15="x",1)</f>
        <v>0</v>
      </c>
      <c r="AE32" s="25" t="b">
        <f>IF(L15="x",1)</f>
        <v>0</v>
      </c>
      <c r="AF32" s="25" t="b">
        <f>IF(M15="x",1)</f>
        <v>0</v>
      </c>
      <c r="AG32" s="68" t="b">
        <f>IF(N15="x",1)</f>
        <v>0</v>
      </c>
    </row>
    <row r="33" spans="1:33" ht="12.75" customHeight="1" thickTop="1">
      <c r="A33" s="70" t="s">
        <v>31</v>
      </c>
      <c r="U33" s="60"/>
      <c r="V33" s="5">
        <f>SUM(V26:V32)</f>
        <v>1</v>
      </c>
      <c r="W33" s="6">
        <f>SUM(W26:W32)</f>
        <v>1</v>
      </c>
      <c r="X33" s="6">
        <f>SUM(X26:X32)</f>
        <v>1</v>
      </c>
      <c r="Y33" s="6">
        <f>SUM(Y26:Y32)</f>
        <v>1</v>
      </c>
      <c r="Z33" s="6"/>
      <c r="AA33" s="6" t="b">
        <f>IF(I13="x",1)</f>
        <v>0</v>
      </c>
      <c r="AB33" s="6" t="b">
        <f>IF(J13="x",1)</f>
        <v>0</v>
      </c>
      <c r="AC33" s="6"/>
      <c r="AD33" s="6">
        <f>SUM(AD26:AD32)</f>
        <v>1</v>
      </c>
      <c r="AE33" s="6">
        <f>SUM(AE26:AE32)</f>
        <v>1</v>
      </c>
      <c r="AF33" s="6">
        <f>SUM(AF26:AF32)</f>
        <v>1</v>
      </c>
      <c r="AG33" s="7">
        <f>SUM(AG26:AG32)</f>
        <v>1</v>
      </c>
    </row>
    <row r="34" spans="1:33" ht="12.75" customHeight="1">
      <c r="A34" s="70" t="s">
        <v>36</v>
      </c>
      <c r="U34" s="60"/>
      <c r="V34" s="5"/>
      <c r="W34" s="6"/>
      <c r="X34" s="6"/>
      <c r="Y34" s="6"/>
      <c r="Z34" s="6"/>
      <c r="AA34" s="6" t="b">
        <f>IF(I14="x",1)</f>
        <v>0</v>
      </c>
      <c r="AB34" s="6" t="b">
        <f>IF(J14="x",1)</f>
        <v>0</v>
      </c>
      <c r="AC34" s="6"/>
      <c r="AD34" s="6"/>
      <c r="AE34" s="6"/>
      <c r="AF34" s="6"/>
      <c r="AG34" s="7"/>
    </row>
    <row r="35" spans="21:33" ht="12.75" customHeight="1" thickBot="1">
      <c r="U35" s="60"/>
      <c r="V35" s="5"/>
      <c r="W35" s="6"/>
      <c r="X35" s="6"/>
      <c r="Y35" s="6"/>
      <c r="Z35" s="6"/>
      <c r="AA35" s="25" t="b">
        <f>IF(I15="x",1)</f>
        <v>0</v>
      </c>
      <c r="AB35" s="25" t="b">
        <f>IF(J15="x",1)</f>
        <v>0</v>
      </c>
      <c r="AC35" s="6"/>
      <c r="AD35" s="6"/>
      <c r="AE35" s="6"/>
      <c r="AF35" s="6"/>
      <c r="AG35" s="7"/>
    </row>
    <row r="36" spans="21:33" ht="12.75" customHeight="1" thickTop="1">
      <c r="U36" s="60"/>
      <c r="V36" s="5"/>
      <c r="W36" s="6"/>
      <c r="X36" s="6"/>
      <c r="Y36" s="6"/>
      <c r="Z36" s="6"/>
      <c r="AA36" s="6">
        <f>SUM(AA26:AA35)</f>
        <v>0</v>
      </c>
      <c r="AB36" s="6">
        <f>SUM(AB26:AB35)</f>
        <v>0</v>
      </c>
      <c r="AC36" s="6"/>
      <c r="AD36" s="6"/>
      <c r="AE36" s="6"/>
      <c r="AF36" s="6"/>
      <c r="AG36" s="7"/>
    </row>
    <row r="37" spans="22:33" ht="12.75" customHeight="1">
      <c r="V37" s="5"/>
      <c r="W37" s="6"/>
      <c r="X37" s="6"/>
      <c r="Y37" s="6"/>
      <c r="Z37" s="6"/>
      <c r="AA37" s="6">
        <f>SUM(AA36:AB36)</f>
        <v>0</v>
      </c>
      <c r="AB37" s="6"/>
      <c r="AC37" s="6"/>
      <c r="AD37" s="6"/>
      <c r="AE37" s="6"/>
      <c r="AF37" s="6"/>
      <c r="AG37" s="7"/>
    </row>
    <row r="38" spans="22:33" ht="12.75" customHeight="1">
      <c r="V38" s="5"/>
      <c r="W38" s="6"/>
      <c r="X38" s="6"/>
      <c r="Y38" s="6"/>
      <c r="Z38" s="6"/>
      <c r="AA38" s="6" t="b">
        <f>IF(V33&gt;1,1,IF(W33&gt;1,1,IF(X33&gt;1,1,IF(Y33&gt;1,1))))</f>
        <v>0</v>
      </c>
      <c r="AB38" s="6"/>
      <c r="AC38" s="6"/>
      <c r="AD38" s="6"/>
      <c r="AE38" s="6"/>
      <c r="AF38" s="6"/>
      <c r="AG38" s="7"/>
    </row>
    <row r="39" spans="22:33" ht="12.75" customHeight="1" thickBot="1">
      <c r="V39" s="5"/>
      <c r="W39" s="6"/>
      <c r="X39" s="6"/>
      <c r="Y39" s="6"/>
      <c r="Z39" s="6"/>
      <c r="AA39" s="25" t="b">
        <f>IF(AD33&gt;1,1,IF(AE33&gt;1,1,IF(AF33&gt;1,1,IF(AG33&gt;1,1))))</f>
        <v>0</v>
      </c>
      <c r="AB39" s="6"/>
      <c r="AC39" s="6"/>
      <c r="AD39" s="6"/>
      <c r="AE39" s="6"/>
      <c r="AF39" s="6"/>
      <c r="AG39" s="7"/>
    </row>
    <row r="40" spans="22:33" ht="12.75" customHeight="1" thickBot="1" thickTop="1">
      <c r="V40" s="8"/>
      <c r="W40" s="9"/>
      <c r="X40" s="9"/>
      <c r="Y40" s="9"/>
      <c r="Z40" s="9"/>
      <c r="AA40" s="9" t="b">
        <f>IF(AA37=1,1,IF(AA37&gt;1,1,IF(AA38=1,1,IF(AA39=1,1))))</f>
        <v>0</v>
      </c>
      <c r="AB40" s="9"/>
      <c r="AC40" s="9"/>
      <c r="AD40" s="9"/>
      <c r="AE40" s="9"/>
      <c r="AF40" s="9"/>
      <c r="AG40" s="10"/>
    </row>
    <row r="42" spans="22:33" ht="12.75" customHeight="1"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22:33" ht="12.75" customHeight="1"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2:35" ht="12.75" customHeight="1"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I44" s="6"/>
    </row>
    <row r="45" spans="22:33" ht="12.75" customHeight="1"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2:35" ht="12.75" customHeight="1"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I46" s="6"/>
    </row>
    <row r="47" spans="22:33" ht="12.75" customHeight="1">
      <c r="V47" s="6"/>
      <c r="W47" s="6"/>
      <c r="X47" s="6"/>
      <c r="Y47" s="6"/>
      <c r="Z47" s="6"/>
      <c r="AA47" s="6"/>
      <c r="AB47" s="71"/>
      <c r="AC47" s="6"/>
      <c r="AD47" s="6"/>
      <c r="AE47" s="6"/>
      <c r="AF47" s="6"/>
      <c r="AG47" s="6"/>
    </row>
    <row r="48" spans="22:35" ht="12.75" customHeight="1"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6"/>
    </row>
    <row r="49" spans="22:33" ht="12.75" customHeight="1"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22:33" ht="12.75" customHeight="1"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22:33" ht="12.75" customHeight="1">
      <c r="V51" s="6"/>
      <c r="W51" s="6"/>
      <c r="X51" s="6"/>
      <c r="Y51" s="6"/>
      <c r="Z51" s="6"/>
      <c r="AA51" s="6"/>
      <c r="AB51" s="71"/>
      <c r="AC51" s="6"/>
      <c r="AD51" s="6"/>
      <c r="AE51" s="6"/>
      <c r="AF51" s="6"/>
      <c r="AG51" s="6"/>
    </row>
  </sheetData>
  <conditionalFormatting sqref="O5:O7">
    <cfRule type="expression" priority="1" dxfId="0" stopIfTrue="1">
      <formula>$AF$18&gt;1620</formula>
    </cfRule>
  </conditionalFormatting>
  <conditionalFormatting sqref="O9:O11">
    <cfRule type="expression" priority="2" dxfId="0" stopIfTrue="1">
      <formula>$AF$18&gt;1620</formula>
    </cfRule>
    <cfRule type="expression" priority="3" dxfId="1" stopIfTrue="1">
      <formula>$AF$18&gt;600</formula>
    </cfRule>
  </conditionalFormatting>
  <conditionalFormatting sqref="O13:O15">
    <cfRule type="expression" priority="4" dxfId="0" stopIfTrue="1">
      <formula>$AF$18&gt;1620</formula>
    </cfRule>
    <cfRule type="expression" priority="5" dxfId="1" stopIfTrue="1">
      <formula>$AF$18&gt;1080</formula>
    </cfRule>
  </conditionalFormatting>
  <conditionalFormatting sqref="E19:Q19 E21:Q21">
    <cfRule type="expression" priority="6" dxfId="0" stopIfTrue="1">
      <formula>$AF$18&gt;1620</formula>
    </cfRule>
    <cfRule type="expression" priority="7" dxfId="0" stopIfTrue="1">
      <formula>$AA$40=1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workbookViewId="0" topLeftCell="A1">
      <selection activeCell="AI10" sqref="AI10"/>
    </sheetView>
  </sheetViews>
  <sheetFormatPr defaultColWidth="9.140625" defaultRowHeight="12" customHeight="1"/>
  <cols>
    <col min="1" max="1" width="1.421875" style="1" customWidth="1"/>
    <col min="2" max="2" width="11.8515625" style="1" customWidth="1"/>
    <col min="3" max="3" width="5.140625" style="1" customWidth="1"/>
    <col min="4" max="4" width="1.8515625" style="1" customWidth="1"/>
    <col min="5" max="8" width="2.7109375" style="17" customWidth="1"/>
    <col min="9" max="10" width="3.7109375" style="17" customWidth="1"/>
    <col min="11" max="14" width="2.7109375" style="17" customWidth="1"/>
    <col min="15" max="15" width="6.7109375" style="17" customWidth="1"/>
    <col min="16" max="16" width="1.7109375" style="1" customWidth="1"/>
    <col min="17" max="19" width="9.140625" style="1" customWidth="1"/>
    <col min="20" max="20" width="3.140625" style="1" hidden="1" customWidth="1"/>
    <col min="21" max="21" width="5.7109375" style="17" hidden="1" customWidth="1"/>
    <col min="22" max="34" width="5.7109375" style="1" hidden="1" customWidth="1"/>
    <col min="35" max="16384" width="9.140625" style="1" customWidth="1"/>
  </cols>
  <sheetData>
    <row r="1" ht="12.75" customHeight="1" thickBot="1">
      <c r="B1" s="57" t="s">
        <v>32</v>
      </c>
    </row>
    <row r="2" spans="5:15" ht="12" customHeight="1">
      <c r="E2" s="28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2:15" ht="12" customHeight="1" thickBot="1">
      <c r="B3" s="60"/>
      <c r="E3" s="31"/>
      <c r="F3" s="32"/>
      <c r="G3" s="32"/>
      <c r="H3" s="32"/>
      <c r="I3" s="32"/>
      <c r="J3" s="92" t="s">
        <v>53</v>
      </c>
      <c r="K3" s="32"/>
      <c r="L3" s="32"/>
      <c r="M3" s="32"/>
      <c r="N3" s="32"/>
      <c r="O3" s="33"/>
    </row>
    <row r="4" spans="2:31" ht="12" customHeight="1" thickBot="1">
      <c r="B4" s="59" t="s">
        <v>11</v>
      </c>
      <c r="C4" s="59" t="s">
        <v>18</v>
      </c>
      <c r="E4" s="34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  <c r="L4" s="35">
        <v>8</v>
      </c>
      <c r="M4" s="35">
        <v>9</v>
      </c>
      <c r="N4" s="35">
        <v>10</v>
      </c>
      <c r="O4" s="36"/>
      <c r="V4" s="20">
        <v>1</v>
      </c>
      <c r="W4" s="21">
        <v>2</v>
      </c>
      <c r="X4" s="21">
        <v>3</v>
      </c>
      <c r="Y4" s="21">
        <v>4</v>
      </c>
      <c r="Z4" s="21">
        <v>5</v>
      </c>
      <c r="AA4" s="21">
        <v>6</v>
      </c>
      <c r="AB4" s="21">
        <v>7</v>
      </c>
      <c r="AC4" s="21">
        <v>8</v>
      </c>
      <c r="AD4" s="21">
        <v>9</v>
      </c>
      <c r="AE4" s="22">
        <v>10</v>
      </c>
    </row>
    <row r="5" spans="2:32" ht="12" customHeight="1" thickBot="1">
      <c r="B5" s="58" t="s">
        <v>0</v>
      </c>
      <c r="C5" s="11">
        <v>88</v>
      </c>
      <c r="E5" s="44"/>
      <c r="F5" s="44"/>
      <c r="G5" s="44"/>
      <c r="H5" s="44"/>
      <c r="I5" s="39" t="s">
        <v>6</v>
      </c>
      <c r="J5" s="40" t="s">
        <v>6</v>
      </c>
      <c r="K5" s="44"/>
      <c r="L5" s="44"/>
      <c r="M5" s="44"/>
      <c r="N5" s="44"/>
      <c r="O5" s="36"/>
      <c r="U5" s="23">
        <f aca="true" t="shared" si="0" ref="U5:U12">C5</f>
        <v>88</v>
      </c>
      <c r="V5" s="2"/>
      <c r="W5" s="3"/>
      <c r="X5" s="3"/>
      <c r="Y5" s="3"/>
      <c r="Z5" s="3">
        <f>IF(I5="x",U5)</f>
        <v>88</v>
      </c>
      <c r="AA5" s="3">
        <f>IF(J5="x",U5)</f>
        <v>88</v>
      </c>
      <c r="AB5" s="3"/>
      <c r="AC5" s="3"/>
      <c r="AD5" s="3"/>
      <c r="AE5" s="4"/>
      <c r="AF5" s="14">
        <f>Z5+AA5</f>
        <v>176</v>
      </c>
    </row>
    <row r="6" spans="2:34" ht="12" customHeight="1">
      <c r="B6" s="58" t="s">
        <v>58</v>
      </c>
      <c r="C6" s="11">
        <v>44</v>
      </c>
      <c r="E6" s="45"/>
      <c r="F6" s="45"/>
      <c r="G6" s="45"/>
      <c r="H6" s="45"/>
      <c r="I6" s="41"/>
      <c r="J6" s="42"/>
      <c r="K6" s="45"/>
      <c r="L6" s="45"/>
      <c r="M6" s="45"/>
      <c r="N6" s="45"/>
      <c r="O6" s="53"/>
      <c r="U6" s="16">
        <f t="shared" si="0"/>
        <v>44</v>
      </c>
      <c r="V6" s="5" t="b">
        <f>IF(E6="x",U6)</f>
        <v>0</v>
      </c>
      <c r="W6" s="6" t="b">
        <f>IF(F6="x",U6)</f>
        <v>0</v>
      </c>
      <c r="X6" s="6" t="b">
        <f>IF(G6="x",U6)</f>
        <v>0</v>
      </c>
      <c r="Y6" s="6" t="b">
        <f>IF(H6="x",U6)</f>
        <v>0</v>
      </c>
      <c r="Z6" s="6"/>
      <c r="AA6" s="6"/>
      <c r="AB6" s="6" t="b">
        <f>IF(K6="x",U6)</f>
        <v>0</v>
      </c>
      <c r="AC6" s="6" t="b">
        <f>IF(L6="x",U6)</f>
        <v>0</v>
      </c>
      <c r="AD6" s="6" t="b">
        <f>IF(M6="x",U6)</f>
        <v>0</v>
      </c>
      <c r="AE6" s="7" t="b">
        <f>IF(N6="x",U6)</f>
        <v>0</v>
      </c>
      <c r="AF6" s="11">
        <f aca="true" t="shared" si="1" ref="AF6:AF12">SUM(V6:Y6)+SUM(AB6:AE6)</f>
        <v>0</v>
      </c>
      <c r="AH6" s="6"/>
    </row>
    <row r="7" spans="2:32" ht="12" customHeight="1">
      <c r="B7" s="58" t="s">
        <v>61</v>
      </c>
      <c r="C7" s="11">
        <v>37</v>
      </c>
      <c r="E7" s="45"/>
      <c r="F7" s="45"/>
      <c r="G7" s="45"/>
      <c r="H7" s="45"/>
      <c r="I7" s="41"/>
      <c r="J7" s="42"/>
      <c r="K7" s="45"/>
      <c r="L7" s="45"/>
      <c r="M7" s="45"/>
      <c r="N7" s="45"/>
      <c r="O7" s="54" t="s">
        <v>2</v>
      </c>
      <c r="U7" s="16">
        <f t="shared" si="0"/>
        <v>37</v>
      </c>
      <c r="V7" s="5" t="b">
        <f>IF(E7="x",U7)</f>
        <v>0</v>
      </c>
      <c r="W7" s="6" t="b">
        <f>IF(F7="x",U7)</f>
        <v>0</v>
      </c>
      <c r="X7" s="6" t="b">
        <f>IF(G7="x",U7)</f>
        <v>0</v>
      </c>
      <c r="Y7" s="6" t="b">
        <f>IF(H7="x",U7)</f>
        <v>0</v>
      </c>
      <c r="Z7" s="6"/>
      <c r="AA7" s="6"/>
      <c r="AB7" s="6" t="b">
        <f>IF(K7="x",U7)</f>
        <v>0</v>
      </c>
      <c r="AC7" s="6" t="b">
        <f>IF(L7="x",U7)</f>
        <v>0</v>
      </c>
      <c r="AD7" s="6" t="b">
        <f>IF(M7="x",U7)</f>
        <v>0</v>
      </c>
      <c r="AE7" s="6" t="b">
        <f>IF(N7="x",U7)</f>
        <v>0</v>
      </c>
      <c r="AF7" s="11">
        <f t="shared" si="1"/>
        <v>0</v>
      </c>
    </row>
    <row r="8" spans="2:32" ht="12" customHeight="1" thickBot="1">
      <c r="B8" s="58" t="s">
        <v>1</v>
      </c>
      <c r="C8" s="11">
        <v>47</v>
      </c>
      <c r="E8" s="45"/>
      <c r="F8" s="45"/>
      <c r="G8" s="45"/>
      <c r="H8" s="45"/>
      <c r="I8" s="41"/>
      <c r="J8" s="42"/>
      <c r="K8" s="45"/>
      <c r="L8" s="45"/>
      <c r="M8" s="45"/>
      <c r="N8" s="45"/>
      <c r="O8" s="55"/>
      <c r="Q8" s="6"/>
      <c r="R8" s="6"/>
      <c r="S8" s="6"/>
      <c r="U8" s="16">
        <f t="shared" si="0"/>
        <v>47</v>
      </c>
      <c r="V8" s="5" t="b">
        <f>IF(E8="x",U8)</f>
        <v>0</v>
      </c>
      <c r="W8" s="6" t="b">
        <f>IF(F8="x",U8)</f>
        <v>0</v>
      </c>
      <c r="X8" s="6" t="b">
        <f>IF(G8="x",U8)</f>
        <v>0</v>
      </c>
      <c r="Y8" s="6" t="b">
        <f>IF(H8="x",U8)</f>
        <v>0</v>
      </c>
      <c r="Z8" s="6"/>
      <c r="AA8" s="6"/>
      <c r="AB8" s="6" t="b">
        <f>IF(K8="x",U8)</f>
        <v>0</v>
      </c>
      <c r="AC8" s="6" t="b">
        <f>IF(L8="x",U8)</f>
        <v>0</v>
      </c>
      <c r="AD8" s="6" t="b">
        <f>IF(M8="x",U8)</f>
        <v>0</v>
      </c>
      <c r="AE8" s="7" t="b">
        <f>IF(N8="x",U8)</f>
        <v>0</v>
      </c>
      <c r="AF8" s="11">
        <f t="shared" si="1"/>
        <v>0</v>
      </c>
    </row>
    <row r="9" spans="2:32" ht="12" customHeight="1" thickBot="1">
      <c r="B9" s="153" t="s">
        <v>57</v>
      </c>
      <c r="C9" s="154">
        <v>44</v>
      </c>
      <c r="E9" s="45"/>
      <c r="F9" s="45"/>
      <c r="G9" s="45"/>
      <c r="H9" s="45"/>
      <c r="I9" s="41"/>
      <c r="J9" s="42"/>
      <c r="K9" s="45"/>
      <c r="L9" s="45"/>
      <c r="M9" s="45"/>
      <c r="N9" s="45"/>
      <c r="O9" s="52"/>
      <c r="Q9" s="6"/>
      <c r="R9" s="18"/>
      <c r="S9" s="6"/>
      <c r="U9" s="16">
        <f t="shared" si="0"/>
        <v>44</v>
      </c>
      <c r="V9" s="5" t="b">
        <f>IF(E9="x",U9)</f>
        <v>0</v>
      </c>
      <c r="W9" s="6" t="b">
        <f>IF(F9="x",U9)</f>
        <v>0</v>
      </c>
      <c r="X9" s="6" t="b">
        <f>IF(G9="x",U9)</f>
        <v>0</v>
      </c>
      <c r="Y9" s="6" t="b">
        <f>IF(H9="x",U9)</f>
        <v>0</v>
      </c>
      <c r="Z9" s="6"/>
      <c r="AA9" s="6"/>
      <c r="AB9" s="6" t="b">
        <f>IF(K9="x",U9)</f>
        <v>0</v>
      </c>
      <c r="AC9" s="6" t="b">
        <f>IF(L9="x",U9)</f>
        <v>0</v>
      </c>
      <c r="AD9" s="6" t="b">
        <f>IF(M9="x",U9)</f>
        <v>0</v>
      </c>
      <c r="AE9" s="6" t="b">
        <f>IF(N9="x",U9)</f>
        <v>0</v>
      </c>
      <c r="AF9" s="11">
        <f t="shared" si="1"/>
        <v>0</v>
      </c>
    </row>
    <row r="10" spans="2:32" ht="12" customHeight="1">
      <c r="B10" s="153" t="s">
        <v>29</v>
      </c>
      <c r="C10" s="154">
        <v>53</v>
      </c>
      <c r="E10" s="45" t="s">
        <v>6</v>
      </c>
      <c r="F10" s="45" t="s">
        <v>6</v>
      </c>
      <c r="G10" s="45" t="s">
        <v>6</v>
      </c>
      <c r="H10" s="45" t="s">
        <v>6</v>
      </c>
      <c r="I10" s="41"/>
      <c r="J10" s="42"/>
      <c r="K10" s="45" t="s">
        <v>6</v>
      </c>
      <c r="L10" s="45" t="s">
        <v>6</v>
      </c>
      <c r="M10" s="45" t="s">
        <v>6</v>
      </c>
      <c r="N10" s="45" t="s">
        <v>6</v>
      </c>
      <c r="O10" s="15"/>
      <c r="Q10" s="6"/>
      <c r="R10" s="90"/>
      <c r="S10" s="6"/>
      <c r="U10" s="16">
        <f t="shared" si="0"/>
        <v>53</v>
      </c>
      <c r="V10" s="5">
        <f>IF(E10="x",U10)</f>
        <v>53</v>
      </c>
      <c r="W10" s="6">
        <f>IF(F10="x",U10)</f>
        <v>53</v>
      </c>
      <c r="X10" s="6">
        <f>IF(G10="x",U10)</f>
        <v>53</v>
      </c>
      <c r="Y10" s="6">
        <f>IF(H10="x",U10)</f>
        <v>53</v>
      </c>
      <c r="Z10" s="6"/>
      <c r="AA10" s="6"/>
      <c r="AB10" s="6">
        <f>IF(K10="x",U10)</f>
        <v>53</v>
      </c>
      <c r="AC10" s="6">
        <f>IF(L10="x",U10)</f>
        <v>53</v>
      </c>
      <c r="AD10" s="6">
        <f>IF(M10="x",U10)</f>
        <v>53</v>
      </c>
      <c r="AE10" s="7">
        <f>IF(N10="x",U10)</f>
        <v>53</v>
      </c>
      <c r="AF10" s="11">
        <f t="shared" si="1"/>
        <v>424</v>
      </c>
    </row>
    <row r="11" spans="2:32" ht="12" customHeight="1">
      <c r="B11" s="153" t="s">
        <v>30</v>
      </c>
      <c r="C11" s="154">
        <v>48</v>
      </c>
      <c r="E11" s="45"/>
      <c r="F11" s="45"/>
      <c r="G11" s="45"/>
      <c r="H11" s="45"/>
      <c r="I11" s="41"/>
      <c r="J11" s="42"/>
      <c r="K11" s="45"/>
      <c r="L11" s="45"/>
      <c r="M11" s="45"/>
      <c r="N11" s="45"/>
      <c r="O11" s="16" t="s">
        <v>3</v>
      </c>
      <c r="Q11" s="6"/>
      <c r="R11" s="90"/>
      <c r="S11" s="6"/>
      <c r="U11" s="16">
        <f t="shared" si="0"/>
        <v>48</v>
      </c>
      <c r="V11" s="5" t="b">
        <f>IF(E11="x",U11)</f>
        <v>0</v>
      </c>
      <c r="W11" s="6" t="b">
        <f>IF(F11="x",U11)</f>
        <v>0</v>
      </c>
      <c r="X11" s="6" t="b">
        <f>IF(G11="x",U11)</f>
        <v>0</v>
      </c>
      <c r="Y11" s="6" t="b">
        <f>IF(H11="x",U11)</f>
        <v>0</v>
      </c>
      <c r="Z11" s="6"/>
      <c r="AA11" s="6"/>
      <c r="AB11" s="6" t="b">
        <f>IF(K11="x",U11)</f>
        <v>0</v>
      </c>
      <c r="AC11" s="6" t="b">
        <f>IF(L11="x",U11)</f>
        <v>0</v>
      </c>
      <c r="AD11" s="6" t="b">
        <f>IF(M11="x",U11)</f>
        <v>0</v>
      </c>
      <c r="AE11" s="7" t="b">
        <f>IF(N11="x",U11)</f>
        <v>0</v>
      </c>
      <c r="AF11" s="11">
        <f>SUM(V11:Y11)+SUM(AB11:AE11)</f>
        <v>0</v>
      </c>
    </row>
    <row r="12" spans="2:32" ht="12" customHeight="1" thickBot="1">
      <c r="B12" s="58" t="s">
        <v>65</v>
      </c>
      <c r="C12" s="11">
        <v>48</v>
      </c>
      <c r="E12" s="45"/>
      <c r="F12" s="45"/>
      <c r="G12" s="45"/>
      <c r="H12" s="45"/>
      <c r="I12" s="41"/>
      <c r="J12" s="42"/>
      <c r="K12" s="45"/>
      <c r="L12" s="45"/>
      <c r="M12" s="45"/>
      <c r="N12" s="47"/>
      <c r="O12" s="16"/>
      <c r="R12" s="6"/>
      <c r="S12" s="6"/>
      <c r="U12" s="16">
        <f t="shared" si="0"/>
        <v>48</v>
      </c>
      <c r="V12" s="5" t="b">
        <f>IF(E12="x",U12)</f>
        <v>0</v>
      </c>
      <c r="W12" s="6" t="b">
        <f>IF(F12="x",U12)</f>
        <v>0</v>
      </c>
      <c r="X12" s="6" t="b">
        <f>IF(G12="x",U12)</f>
        <v>0</v>
      </c>
      <c r="Y12" s="6" t="b">
        <f>IF(H12="x",U12)</f>
        <v>0</v>
      </c>
      <c r="Z12" s="6"/>
      <c r="AA12" s="6"/>
      <c r="AB12" s="6" t="b">
        <f>IF(K12="x",U12)</f>
        <v>0</v>
      </c>
      <c r="AC12" s="6" t="b">
        <f>IF(L12="x",U12)</f>
        <v>0</v>
      </c>
      <c r="AD12" s="6" t="b">
        <f>IF(M12="x",U12)</f>
        <v>0</v>
      </c>
      <c r="AE12" s="7" t="b">
        <f>IF(N12="x",U12)</f>
        <v>0</v>
      </c>
      <c r="AF12" s="11">
        <f t="shared" si="1"/>
        <v>0</v>
      </c>
    </row>
    <row r="13" spans="2:33" ht="12" customHeight="1" thickBot="1">
      <c r="B13" s="11"/>
      <c r="C13" s="11"/>
      <c r="E13" s="49"/>
      <c r="F13" s="50"/>
      <c r="G13" s="50"/>
      <c r="H13" s="51"/>
      <c r="I13" s="41"/>
      <c r="J13" s="42"/>
      <c r="K13" s="49"/>
      <c r="L13" s="50"/>
      <c r="M13" s="50"/>
      <c r="N13" s="32"/>
      <c r="O13" s="51"/>
      <c r="R13" s="6"/>
      <c r="S13" s="6"/>
      <c r="T13" s="6"/>
      <c r="U13" s="16"/>
      <c r="V13" s="5"/>
      <c r="W13" s="6"/>
      <c r="X13" s="6"/>
      <c r="Y13" s="6"/>
      <c r="Z13" s="6"/>
      <c r="AA13" s="6"/>
      <c r="AB13" s="6"/>
      <c r="AC13" s="6"/>
      <c r="AD13" s="6"/>
      <c r="AE13" s="7"/>
      <c r="AF13" s="11">
        <v>0</v>
      </c>
      <c r="AG13" s="6"/>
    </row>
    <row r="14" spans="2:32" ht="12" customHeight="1" thickBot="1">
      <c r="B14" s="58" t="s">
        <v>58</v>
      </c>
      <c r="C14" s="11">
        <v>44</v>
      </c>
      <c r="E14" s="45"/>
      <c r="F14" s="45"/>
      <c r="G14" s="45"/>
      <c r="H14" s="45"/>
      <c r="I14" s="41"/>
      <c r="J14" s="42"/>
      <c r="K14" s="45"/>
      <c r="L14" s="45"/>
      <c r="M14" s="45"/>
      <c r="N14" s="48"/>
      <c r="O14" s="36"/>
      <c r="R14" s="6"/>
      <c r="S14" s="6"/>
      <c r="U14" s="16">
        <f aca="true" t="shared" si="2" ref="U14:U20">C14</f>
        <v>44</v>
      </c>
      <c r="V14" s="5" t="b">
        <f>IF(E14="x",U14)</f>
        <v>0</v>
      </c>
      <c r="W14" s="6" t="b">
        <f>IF(F14="x",U14)</f>
        <v>0</v>
      </c>
      <c r="X14" s="6" t="b">
        <f>IF(G14="x",U14)</f>
        <v>0</v>
      </c>
      <c r="Y14" s="6" t="b">
        <f>IF(H14="x",U14)</f>
        <v>0</v>
      </c>
      <c r="Z14" s="6"/>
      <c r="AA14" s="6"/>
      <c r="AB14" s="6" t="b">
        <f>IF(K14="x",U14)</f>
        <v>0</v>
      </c>
      <c r="AC14" s="6" t="b">
        <f>IF(L14="x",U14)</f>
        <v>0</v>
      </c>
      <c r="AD14" s="6" t="b">
        <f>IF(M14="x",U14)</f>
        <v>0</v>
      </c>
      <c r="AE14" s="7" t="b">
        <f>IF(N14="x",U14)</f>
        <v>0</v>
      </c>
      <c r="AF14" s="11">
        <f aca="true" t="shared" si="3" ref="AF14:AF20">SUM(V14:Y14)+SUM(AB14:AE14)</f>
        <v>0</v>
      </c>
    </row>
    <row r="15" spans="2:32" ht="12" customHeight="1">
      <c r="B15" s="58" t="s">
        <v>61</v>
      </c>
      <c r="C15" s="11">
        <v>37</v>
      </c>
      <c r="E15" s="45"/>
      <c r="F15" s="45"/>
      <c r="G15" s="45"/>
      <c r="H15" s="45"/>
      <c r="I15" s="41"/>
      <c r="J15" s="42"/>
      <c r="K15" s="45"/>
      <c r="L15" s="45"/>
      <c r="M15" s="45"/>
      <c r="N15" s="45"/>
      <c r="O15" s="15"/>
      <c r="U15" s="16">
        <f t="shared" si="2"/>
        <v>37</v>
      </c>
      <c r="V15" s="5" t="b">
        <f>IF(E15="x",U15)</f>
        <v>0</v>
      </c>
      <c r="W15" s="6" t="b">
        <f>IF(F15="x",U15)</f>
        <v>0</v>
      </c>
      <c r="X15" s="6" t="b">
        <f>IF(G15="x",U15)</f>
        <v>0</v>
      </c>
      <c r="Y15" s="6" t="b">
        <f>IF(H15="x",U15)</f>
        <v>0</v>
      </c>
      <c r="Z15" s="6"/>
      <c r="AA15" s="6"/>
      <c r="AB15" s="6" t="b">
        <f>IF(K15="x",U15)</f>
        <v>0</v>
      </c>
      <c r="AC15" s="6" t="b">
        <f>IF(L15="x",U15)</f>
        <v>0</v>
      </c>
      <c r="AD15" s="6" t="b">
        <f>IF(M15="x",U15)</f>
        <v>0</v>
      </c>
      <c r="AE15" s="6" t="b">
        <f>IF(N15="x",U15)</f>
        <v>0</v>
      </c>
      <c r="AF15" s="11">
        <f t="shared" si="3"/>
        <v>0</v>
      </c>
    </row>
    <row r="16" spans="2:32" ht="12" customHeight="1">
      <c r="B16" s="58" t="s">
        <v>1</v>
      </c>
      <c r="C16" s="11">
        <v>47</v>
      </c>
      <c r="E16" s="45"/>
      <c r="F16" s="45"/>
      <c r="G16" s="45"/>
      <c r="H16" s="45"/>
      <c r="I16" s="41"/>
      <c r="J16" s="42"/>
      <c r="K16" s="45"/>
      <c r="L16" s="45"/>
      <c r="M16" s="45"/>
      <c r="N16" s="45"/>
      <c r="O16" s="16" t="s">
        <v>4</v>
      </c>
      <c r="U16" s="16">
        <f t="shared" si="2"/>
        <v>47</v>
      </c>
      <c r="V16" s="5" t="b">
        <f>IF(E16="x",U16)</f>
        <v>0</v>
      </c>
      <c r="W16" s="6" t="b">
        <f>IF(F16="x",U16)</f>
        <v>0</v>
      </c>
      <c r="X16" s="6" t="b">
        <f>IF(G16="x",U16)</f>
        <v>0</v>
      </c>
      <c r="Y16" s="6" t="b">
        <f>IF(H16="x",U16)</f>
        <v>0</v>
      </c>
      <c r="Z16" s="6"/>
      <c r="AA16" s="6"/>
      <c r="AB16" s="6" t="b">
        <f>IF(K16="x",U16)</f>
        <v>0</v>
      </c>
      <c r="AC16" s="6" t="b">
        <f>IF(L16="x",U16)</f>
        <v>0</v>
      </c>
      <c r="AD16" s="6" t="b">
        <f>IF(M16="x",U16)</f>
        <v>0</v>
      </c>
      <c r="AE16" s="7" t="b">
        <f>IF(N16="x",U16)</f>
        <v>0</v>
      </c>
      <c r="AF16" s="11">
        <f t="shared" si="3"/>
        <v>0</v>
      </c>
    </row>
    <row r="17" spans="2:32" ht="12" customHeight="1" thickBot="1">
      <c r="B17" s="153" t="s">
        <v>57</v>
      </c>
      <c r="C17" s="154">
        <v>44</v>
      </c>
      <c r="E17" s="45"/>
      <c r="F17" s="45"/>
      <c r="G17" s="45"/>
      <c r="H17" s="45"/>
      <c r="I17" s="41"/>
      <c r="J17" s="42"/>
      <c r="K17" s="45"/>
      <c r="L17" s="45"/>
      <c r="M17" s="45"/>
      <c r="N17" s="45"/>
      <c r="O17" s="19"/>
      <c r="U17" s="16">
        <f t="shared" si="2"/>
        <v>44</v>
      </c>
      <c r="V17" s="5" t="b">
        <f>IF(E17="x",U17)</f>
        <v>0</v>
      </c>
      <c r="W17" s="6" t="b">
        <f>IF(F17="x",U17)</f>
        <v>0</v>
      </c>
      <c r="X17" s="6" t="b">
        <f>IF(G17="x",U17)</f>
        <v>0</v>
      </c>
      <c r="Y17" s="6" t="b">
        <f>IF(H17="x",U17)</f>
        <v>0</v>
      </c>
      <c r="Z17" s="6"/>
      <c r="AA17" s="6"/>
      <c r="AB17" s="6" t="b">
        <f>IF(K17="x",U17)</f>
        <v>0</v>
      </c>
      <c r="AC17" s="6" t="b">
        <f>IF(L17="x",U17)</f>
        <v>0</v>
      </c>
      <c r="AD17" s="6" t="b">
        <f>IF(M17="x",U17)</f>
        <v>0</v>
      </c>
      <c r="AE17" s="6" t="b">
        <f>IF(N17="x",U17)</f>
        <v>0</v>
      </c>
      <c r="AF17" s="11">
        <f t="shared" si="3"/>
        <v>0</v>
      </c>
    </row>
    <row r="18" spans="2:32" ht="12" customHeight="1" thickBot="1">
      <c r="B18" s="153" t="s">
        <v>29</v>
      </c>
      <c r="C18" s="154">
        <v>53</v>
      </c>
      <c r="E18" s="45" t="s">
        <v>6</v>
      </c>
      <c r="F18" s="45" t="s">
        <v>6</v>
      </c>
      <c r="G18" s="45" t="s">
        <v>6</v>
      </c>
      <c r="H18" s="45" t="s">
        <v>6</v>
      </c>
      <c r="I18" s="41"/>
      <c r="J18" s="42"/>
      <c r="K18" s="45" t="s">
        <v>6</v>
      </c>
      <c r="L18" s="45" t="s">
        <v>6</v>
      </c>
      <c r="M18" s="45" t="s">
        <v>6</v>
      </c>
      <c r="N18" s="45" t="s">
        <v>6</v>
      </c>
      <c r="O18" s="52"/>
      <c r="U18" s="16">
        <f t="shared" si="2"/>
        <v>53</v>
      </c>
      <c r="V18" s="5">
        <f>IF(E18="x",U18)</f>
        <v>53</v>
      </c>
      <c r="W18" s="6">
        <f>IF(F18="x",U18)</f>
        <v>53</v>
      </c>
      <c r="X18" s="6">
        <f>IF(G18="x",U18)</f>
        <v>53</v>
      </c>
      <c r="Y18" s="6">
        <f>IF(H18="x",U18)</f>
        <v>53</v>
      </c>
      <c r="Z18" s="6"/>
      <c r="AA18" s="6"/>
      <c r="AB18" s="6">
        <f>IF(K18="x",U18)</f>
        <v>53</v>
      </c>
      <c r="AC18" s="6">
        <f>IF(L18="x",U18)</f>
        <v>53</v>
      </c>
      <c r="AD18" s="6">
        <f>IF(M18="x",U18)</f>
        <v>53</v>
      </c>
      <c r="AE18" s="7">
        <f>IF(N18="x",U18)</f>
        <v>53</v>
      </c>
      <c r="AF18" s="11">
        <f t="shared" si="3"/>
        <v>424</v>
      </c>
    </row>
    <row r="19" spans="2:32" ht="12" customHeight="1">
      <c r="B19" s="153" t="s">
        <v>30</v>
      </c>
      <c r="C19" s="154">
        <v>48</v>
      </c>
      <c r="E19" s="45"/>
      <c r="F19" s="45"/>
      <c r="G19" s="45"/>
      <c r="H19" s="45"/>
      <c r="I19" s="41"/>
      <c r="J19" s="42"/>
      <c r="K19" s="45"/>
      <c r="L19" s="45"/>
      <c r="M19" s="45"/>
      <c r="N19" s="45"/>
      <c r="O19" s="15"/>
      <c r="U19" s="16">
        <f t="shared" si="2"/>
        <v>48</v>
      </c>
      <c r="V19" s="5" t="b">
        <f>IF(E19="x",U19)</f>
        <v>0</v>
      </c>
      <c r="W19" s="6" t="b">
        <f>IF(F19="x",U19)</f>
        <v>0</v>
      </c>
      <c r="X19" s="6" t="b">
        <f>IF(G19="x",U19)</f>
        <v>0</v>
      </c>
      <c r="Y19" s="6" t="b">
        <f>IF(H19="x",U19)</f>
        <v>0</v>
      </c>
      <c r="Z19" s="6"/>
      <c r="AA19" s="6"/>
      <c r="AB19" s="6" t="b">
        <f>IF(K19="x",U19)</f>
        <v>0</v>
      </c>
      <c r="AC19" s="6" t="b">
        <f>IF(L19="x",U19)</f>
        <v>0</v>
      </c>
      <c r="AD19" s="6" t="b">
        <f>IF(M19="x",U19)</f>
        <v>0</v>
      </c>
      <c r="AE19" s="7" t="b">
        <f>IF(N19="x",U19)</f>
        <v>0</v>
      </c>
      <c r="AF19" s="11">
        <f>SUM(V19:Y19)+SUM(AB19:AE19)</f>
        <v>0</v>
      </c>
    </row>
    <row r="20" spans="2:32" ht="12" customHeight="1">
      <c r="B20" s="58" t="s">
        <v>65</v>
      </c>
      <c r="C20" s="11">
        <v>48</v>
      </c>
      <c r="E20" s="45"/>
      <c r="F20" s="45"/>
      <c r="G20" s="45"/>
      <c r="H20" s="45"/>
      <c r="I20" s="41"/>
      <c r="J20" s="42"/>
      <c r="K20" s="45"/>
      <c r="L20" s="45"/>
      <c r="M20" s="45"/>
      <c r="N20" s="45"/>
      <c r="O20" s="16" t="s">
        <v>5</v>
      </c>
      <c r="U20" s="16">
        <f t="shared" si="2"/>
        <v>48</v>
      </c>
      <c r="V20" s="5" t="b">
        <f>IF(E20="x",U20)</f>
        <v>0</v>
      </c>
      <c r="W20" s="6" t="b">
        <f>IF(F20="x",U20)</f>
        <v>0</v>
      </c>
      <c r="X20" s="6" t="b">
        <f>IF(G20="x",U20)</f>
        <v>0</v>
      </c>
      <c r="Y20" s="6" t="b">
        <f>IF(H20="x",U20)</f>
        <v>0</v>
      </c>
      <c r="Z20" s="6"/>
      <c r="AA20" s="6"/>
      <c r="AB20" s="6" t="b">
        <f>IF(K20="x",U20)</f>
        <v>0</v>
      </c>
      <c r="AC20" s="6" t="b">
        <f>IF(L20="x",U20)</f>
        <v>0</v>
      </c>
      <c r="AD20" s="6" t="b">
        <f>IF(M20="x",U20)</f>
        <v>0</v>
      </c>
      <c r="AE20" s="7" t="b">
        <f>IF(N20="x",U20)</f>
        <v>0</v>
      </c>
      <c r="AF20" s="11">
        <f t="shared" si="3"/>
        <v>0</v>
      </c>
    </row>
    <row r="21" spans="2:32" ht="12" customHeight="1" thickBot="1">
      <c r="B21" s="12" t="s">
        <v>14</v>
      </c>
      <c r="C21" s="61" t="s">
        <v>13</v>
      </c>
      <c r="E21" s="44"/>
      <c r="F21" s="44"/>
      <c r="G21" s="44"/>
      <c r="H21" s="44"/>
      <c r="I21" s="43"/>
      <c r="J21" s="42"/>
      <c r="K21" s="44"/>
      <c r="L21" s="44"/>
      <c r="M21" s="44"/>
      <c r="N21" s="62"/>
      <c r="O21" s="16"/>
      <c r="U21" s="24"/>
      <c r="V21" s="8"/>
      <c r="W21" s="9"/>
      <c r="X21" s="9"/>
      <c r="Y21" s="9"/>
      <c r="Z21" s="9"/>
      <c r="AA21" s="9"/>
      <c r="AB21" s="9"/>
      <c r="AC21" s="9"/>
      <c r="AD21" s="9"/>
      <c r="AE21" s="10"/>
      <c r="AF21" s="12"/>
    </row>
    <row r="22" spans="5:32" ht="12" customHeight="1"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30"/>
      <c r="AE22" s="26" t="s">
        <v>7</v>
      </c>
      <c r="AF22" s="1">
        <f>SUM(AF5:AF20)</f>
        <v>1024</v>
      </c>
    </row>
    <row r="23" spans="2:32" ht="12" customHeight="1" thickBot="1">
      <c r="B23" s="158"/>
      <c r="C23" s="159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6"/>
      <c r="AE23" s="26" t="s">
        <v>8</v>
      </c>
      <c r="AF23" s="25">
        <v>80</v>
      </c>
    </row>
    <row r="24" spans="2:32" ht="12" customHeight="1" thickBot="1">
      <c r="B24" s="84"/>
      <c r="C24" s="6"/>
      <c r="AE24" s="26" t="s">
        <v>9</v>
      </c>
      <c r="AF24" s="1">
        <f>SUM(AF22:AF23)</f>
        <v>1104</v>
      </c>
    </row>
    <row r="25" spans="2:17" ht="12" customHeight="1" thickBot="1">
      <c r="B25" s="27"/>
      <c r="C25" s="6"/>
      <c r="E25" s="85"/>
      <c r="F25" s="86"/>
      <c r="G25" s="86"/>
      <c r="H25" s="89"/>
      <c r="I25" s="87" t="s">
        <v>26</v>
      </c>
      <c r="J25" s="86"/>
      <c r="K25" s="86"/>
      <c r="L25" s="86"/>
      <c r="M25" s="89"/>
      <c r="N25" s="63"/>
      <c r="O25" s="63"/>
      <c r="P25" s="63"/>
      <c r="Q25" s="13"/>
    </row>
    <row r="26" spans="2:27" ht="12" customHeight="1" thickBot="1">
      <c r="B26" s="150"/>
      <c r="C26" s="90"/>
      <c r="E26" s="133"/>
      <c r="F26" s="134"/>
      <c r="G26" s="134"/>
      <c r="H26" s="137" t="s">
        <v>25</v>
      </c>
      <c r="I26" s="134"/>
      <c r="J26" s="134"/>
      <c r="K26" s="134"/>
      <c r="L26" s="134"/>
      <c r="M26" s="3"/>
      <c r="N26" s="137"/>
      <c r="O26" s="138">
        <f>$AF$24</f>
        <v>1104</v>
      </c>
      <c r="P26" s="137" t="s">
        <v>12</v>
      </c>
      <c r="Q26" s="139"/>
      <c r="Z26" s="27" t="s">
        <v>15</v>
      </c>
      <c r="AA26" s="27"/>
    </row>
    <row r="27" spans="2:33" ht="12" customHeight="1">
      <c r="B27" s="84"/>
      <c r="C27" s="6"/>
      <c r="E27" s="135" t="str">
        <f>IF(AA53=1,"WARNING! You have made an illegal entry.",IF(AF24&lt;600,"Install P/S1. Install P/S2-P/S4 for N+3 redundancy.",IF(AF24&lt;1080,"Install P/S1-P/S2. Install P/S3-P/S4 for N+2 redundancy.",IF(AF24&lt;1620,"Install P/S1-P/S3. Install P/S4 for N+1 redundancy.",IF(AF24&lt;2160,"Install P/S1-P/S4. You are now in Power Sharing Mode.",IF(AF24&gt;2160,"Warning! Your power supplies are in overload."))))))</f>
        <v>Install P/S1-P/S3. Install P/S4 for N+1 redundancy.</v>
      </c>
      <c r="F27" s="18"/>
      <c r="G27" s="18"/>
      <c r="H27" s="18"/>
      <c r="I27" s="18"/>
      <c r="J27" s="18"/>
      <c r="K27" s="18"/>
      <c r="L27" s="18"/>
      <c r="M27" s="6"/>
      <c r="N27" s="64"/>
      <c r="O27" s="64"/>
      <c r="P27" s="64"/>
      <c r="Q27" s="65"/>
      <c r="U27" s="60"/>
      <c r="V27" s="2" t="b">
        <f>IF(E5="x",1)</f>
        <v>0</v>
      </c>
      <c r="W27" s="3" t="b">
        <f>IF(F5="x",1)</f>
        <v>0</v>
      </c>
      <c r="X27" s="3" t="b">
        <f>IF(G5="x",1)</f>
        <v>0</v>
      </c>
      <c r="Y27" s="3" t="b">
        <f>IF(H5="x",1)</f>
        <v>0</v>
      </c>
      <c r="Z27" s="3"/>
      <c r="AA27" s="3">
        <f>IF(I5="x",1)</f>
        <v>1</v>
      </c>
      <c r="AB27" s="3">
        <f>IF(J5="x",1)</f>
        <v>1</v>
      </c>
      <c r="AC27" s="3"/>
      <c r="AD27" s="3" t="b">
        <f>IF(K5="x",1)</f>
        <v>0</v>
      </c>
      <c r="AE27" s="3" t="b">
        <f>IF(L5="x",1)</f>
        <v>0</v>
      </c>
      <c r="AF27" s="3" t="b">
        <f>IF(M5="x",1)</f>
        <v>0</v>
      </c>
      <c r="AG27" s="4" t="b">
        <f>IF(N5="x",1)</f>
        <v>0</v>
      </c>
    </row>
    <row r="28" spans="2:33" ht="12" customHeight="1">
      <c r="B28" s="84"/>
      <c r="C28" s="6"/>
      <c r="E28" s="142"/>
      <c r="F28" s="64" t="s">
        <v>55</v>
      </c>
      <c r="G28" s="18"/>
      <c r="H28" s="18"/>
      <c r="I28" s="18"/>
      <c r="J28" s="18"/>
      <c r="K28" s="18"/>
      <c r="L28" s="18"/>
      <c r="M28" s="18"/>
      <c r="N28" s="18"/>
      <c r="O28" s="143">
        <f>$AF$24/0.75</f>
        <v>1472</v>
      </c>
      <c r="P28" s="64" t="s">
        <v>12</v>
      </c>
      <c r="Q28" s="65"/>
      <c r="U28" s="60"/>
      <c r="V28" s="5" t="b">
        <f>IF(E6="x",1)</f>
        <v>0</v>
      </c>
      <c r="W28" s="6" t="b">
        <f>IF(F6="x",1)</f>
        <v>0</v>
      </c>
      <c r="X28" s="6" t="b">
        <f>IF(G6="x",1)</f>
        <v>0</v>
      </c>
      <c r="Y28" s="6" t="b">
        <f>IF(H6="x",1)</f>
        <v>0</v>
      </c>
      <c r="Z28" s="6"/>
      <c r="AA28" s="6">
        <f>SUM(V27:Y27)</f>
        <v>0</v>
      </c>
      <c r="AB28" s="6">
        <f>SUM(AD27:AG27)</f>
        <v>0</v>
      </c>
      <c r="AC28" s="6"/>
      <c r="AD28" s="6" t="b">
        <f>IF(K6="x",1)</f>
        <v>0</v>
      </c>
      <c r="AE28" s="6" t="b">
        <f>IF(L6="x",1)</f>
        <v>0</v>
      </c>
      <c r="AF28" s="6" t="b">
        <f>IF(M6="x",1)</f>
        <v>0</v>
      </c>
      <c r="AG28" s="7" t="b">
        <f>IF(N6="x",1)</f>
        <v>0</v>
      </c>
    </row>
    <row r="29" spans="2:33" ht="12" customHeight="1">
      <c r="B29" s="6"/>
      <c r="C29" s="6"/>
      <c r="E29" s="142"/>
      <c r="F29" s="18"/>
      <c r="G29" s="18"/>
      <c r="H29" s="18"/>
      <c r="I29" s="18"/>
      <c r="J29" s="18"/>
      <c r="K29" s="18"/>
      <c r="L29" s="18"/>
      <c r="M29" s="18"/>
      <c r="N29" s="151" t="s">
        <v>63</v>
      </c>
      <c r="O29" s="143">
        <f>$O$28/85</f>
        <v>17.31764705882353</v>
      </c>
      <c r="P29" s="64" t="s">
        <v>62</v>
      </c>
      <c r="Q29" s="7"/>
      <c r="U29" s="60"/>
      <c r="V29" s="5" t="b">
        <f>IF(E7="x",1)</f>
        <v>0</v>
      </c>
      <c r="W29" s="6" t="b">
        <f>IF(F7="x",1)</f>
        <v>0</v>
      </c>
      <c r="X29" s="6" t="b">
        <f>IF(G7="x",1)</f>
        <v>0</v>
      </c>
      <c r="Y29" s="6" t="b">
        <f>IF(H7="x",1)</f>
        <v>0</v>
      </c>
      <c r="Z29" s="6"/>
      <c r="AA29" s="6">
        <f>SUM(V37:Y37)</f>
        <v>0</v>
      </c>
      <c r="AB29" s="6">
        <f>SUM(AD37:AG37)</f>
        <v>0</v>
      </c>
      <c r="AC29" s="6"/>
      <c r="AD29" s="6" t="b">
        <f>IF(K7="x",1)</f>
        <v>0</v>
      </c>
      <c r="AE29" s="6" t="b">
        <f>IF(L7="x",1)</f>
        <v>0</v>
      </c>
      <c r="AF29" s="6" t="b">
        <f>IF(M7="x",1)</f>
        <v>0</v>
      </c>
      <c r="AG29" s="7" t="b">
        <f>IF(N7="x",1)</f>
        <v>0</v>
      </c>
    </row>
    <row r="30" spans="5:33" ht="12" customHeight="1" thickBot="1">
      <c r="E30" s="136"/>
      <c r="F30" s="88"/>
      <c r="G30" s="140" t="s">
        <v>51</v>
      </c>
      <c r="H30" s="88"/>
      <c r="I30" s="88"/>
      <c r="J30" s="88"/>
      <c r="K30" s="88"/>
      <c r="L30" s="88"/>
      <c r="M30" s="88"/>
      <c r="N30" s="88"/>
      <c r="O30" s="141">
        <f>($AF$24/0.75)*3.41214245</f>
        <v>5022.6736864</v>
      </c>
      <c r="P30" s="66" t="s">
        <v>52</v>
      </c>
      <c r="Q30" s="10"/>
      <c r="U30" s="60"/>
      <c r="V30" s="5" t="b">
        <f>IF(E8="x",1)</f>
        <v>0</v>
      </c>
      <c r="W30" s="6" t="b">
        <f>IF(F8="x",1)</f>
        <v>0</v>
      </c>
      <c r="X30" s="6" t="b">
        <f>IF(G8="x",1)</f>
        <v>0</v>
      </c>
      <c r="Y30" s="6" t="b">
        <f>IF(H8="x",1)</f>
        <v>0</v>
      </c>
      <c r="Z30" s="6"/>
      <c r="AA30" s="6">
        <f>SUM(V47:Y47)</f>
        <v>0</v>
      </c>
      <c r="AB30" s="6">
        <f>SUM(AD47:AG47)</f>
        <v>0</v>
      </c>
      <c r="AC30" s="6"/>
      <c r="AD30" s="6" t="b">
        <f>IF(K8="x",1)</f>
        <v>0</v>
      </c>
      <c r="AE30" s="6" t="b">
        <f>IF(L8="x",1)</f>
        <v>0</v>
      </c>
      <c r="AF30" s="6" t="b">
        <f>IF(M8="x",1)</f>
        <v>0</v>
      </c>
      <c r="AG30" s="7" t="b">
        <f>IF(N8="x",1)</f>
        <v>0</v>
      </c>
    </row>
    <row r="31" spans="1:33" ht="12" customHeight="1">
      <c r="A31" s="69" t="s">
        <v>10</v>
      </c>
      <c r="U31" s="60"/>
      <c r="V31" s="5" t="b">
        <f>IF(E9="x",1)</f>
        <v>0</v>
      </c>
      <c r="W31" s="6" t="b">
        <f>IF(F9="x",1)</f>
        <v>0</v>
      </c>
      <c r="X31" s="6" t="b">
        <f>IF(G9="x",1)</f>
        <v>0</v>
      </c>
      <c r="Y31" s="6" t="b">
        <f>IF(H9="x",1)</f>
        <v>0</v>
      </c>
      <c r="Z31" s="6"/>
      <c r="AA31" s="6" t="b">
        <f>IF(I6="x",1)</f>
        <v>0</v>
      </c>
      <c r="AB31" s="6" t="b">
        <f>IF(J6="x",1)</f>
        <v>0</v>
      </c>
      <c r="AC31" s="6"/>
      <c r="AD31" s="6" t="b">
        <f>IF(K9="x",1)</f>
        <v>0</v>
      </c>
      <c r="AE31" s="6" t="b">
        <f>IF(L9="x",1)</f>
        <v>0</v>
      </c>
      <c r="AF31" s="6" t="b">
        <f>IF(M9="x",1)</f>
        <v>0</v>
      </c>
      <c r="AG31" s="7" t="b">
        <f>IF(N9="x",1)</f>
        <v>0</v>
      </c>
    </row>
    <row r="32" spans="1:33" ht="12" customHeight="1">
      <c r="A32" s="70" t="s">
        <v>22</v>
      </c>
      <c r="U32" s="60"/>
      <c r="V32" s="5">
        <f>IF(E10="x",1)</f>
        <v>1</v>
      </c>
      <c r="W32" s="6">
        <f>IF(F10="x",1)</f>
        <v>1</v>
      </c>
      <c r="X32" s="6">
        <f>IF(G10="x",1)</f>
        <v>1</v>
      </c>
      <c r="Y32" s="6">
        <f>IF(H10="x",1)</f>
        <v>1</v>
      </c>
      <c r="Z32" s="6"/>
      <c r="AA32" s="6" t="b">
        <f>IF(I7="x",1)</f>
        <v>0</v>
      </c>
      <c r="AB32" s="6" t="b">
        <f>IF(J7="x",1)</f>
        <v>0</v>
      </c>
      <c r="AC32" s="6"/>
      <c r="AD32" s="6">
        <f>IF(K10="x",1)</f>
        <v>1</v>
      </c>
      <c r="AE32" s="6">
        <f>IF(L10="x",1)</f>
        <v>1</v>
      </c>
      <c r="AF32" s="6">
        <f>IF(M10="x",1)</f>
        <v>1</v>
      </c>
      <c r="AG32" s="7">
        <f>IF(N10="x",1)</f>
        <v>1</v>
      </c>
    </row>
    <row r="33" spans="1:33" ht="12" customHeight="1">
      <c r="A33" s="70" t="s">
        <v>23</v>
      </c>
      <c r="U33" s="60"/>
      <c r="V33" s="5" t="b">
        <f>IF(E11="x",1)</f>
        <v>0</v>
      </c>
      <c r="W33" s="6" t="b">
        <f>IF(F11="x",1)</f>
        <v>0</v>
      </c>
      <c r="X33" s="6" t="b">
        <f>IF(G11="x",1)</f>
        <v>0</v>
      </c>
      <c r="Y33" s="6" t="b">
        <f>IF(H11="x",1)</f>
        <v>0</v>
      </c>
      <c r="Z33" s="6"/>
      <c r="AA33" s="6" t="b">
        <f>IF(I8="x",1)</f>
        <v>0</v>
      </c>
      <c r="AB33" s="6" t="b">
        <f>IF(J8="x",1)</f>
        <v>0</v>
      </c>
      <c r="AC33" s="6"/>
      <c r="AD33" s="6" t="b">
        <f>IF(K11="x",1)</f>
        <v>0</v>
      </c>
      <c r="AE33" s="6" t="b">
        <f>IF(L11="x",1)</f>
        <v>0</v>
      </c>
      <c r="AF33" s="6" t="b">
        <f>IF(M11="x",1)</f>
        <v>0</v>
      </c>
      <c r="AG33" s="7" t="b">
        <f>IF(N11="x",1)</f>
        <v>0</v>
      </c>
    </row>
    <row r="34" spans="1:33" ht="12" customHeight="1" thickBot="1">
      <c r="A34" s="70" t="s">
        <v>16</v>
      </c>
      <c r="U34" s="60"/>
      <c r="V34" s="67" t="b">
        <f>IF(E12="x",1)</f>
        <v>0</v>
      </c>
      <c r="W34" s="25" t="b">
        <f>IF(F12="x",1)</f>
        <v>0</v>
      </c>
      <c r="X34" s="25" t="b">
        <f>IF(G12="x",1)</f>
        <v>0</v>
      </c>
      <c r="Y34" s="25" t="b">
        <f>IF(H12="x",1)</f>
        <v>0</v>
      </c>
      <c r="Z34" s="6"/>
      <c r="AA34" s="6" t="b">
        <f>IF(I9="x",1)</f>
        <v>0</v>
      </c>
      <c r="AB34" s="6" t="b">
        <f>IF(J9="x",1)</f>
        <v>0</v>
      </c>
      <c r="AC34" s="6"/>
      <c r="AD34" s="25" t="b">
        <f>IF(K12="x",1)</f>
        <v>0</v>
      </c>
      <c r="AE34" s="25" t="b">
        <f>IF(L12="x",1)</f>
        <v>0</v>
      </c>
      <c r="AF34" s="25" t="b">
        <f>IF(M12="x",1)</f>
        <v>0</v>
      </c>
      <c r="AG34" s="68" t="b">
        <f>IF(N12="x",1)</f>
        <v>0</v>
      </c>
    </row>
    <row r="35" spans="1:33" ht="12" customHeight="1" thickTop="1">
      <c r="A35" s="70" t="s">
        <v>27</v>
      </c>
      <c r="U35" s="60"/>
      <c r="V35" s="5">
        <f>SUM(V28:V34)</f>
        <v>1</v>
      </c>
      <c r="W35" s="6">
        <f>SUM(W28:W34)</f>
        <v>1</v>
      </c>
      <c r="X35" s="6">
        <f>SUM(X28:X34)</f>
        <v>1</v>
      </c>
      <c r="Y35" s="6">
        <f>SUM(Y28:Y34)</f>
        <v>1</v>
      </c>
      <c r="Z35" s="6"/>
      <c r="AA35" s="6" t="b">
        <f>IF(I10="x",1)</f>
        <v>0</v>
      </c>
      <c r="AB35" s="6" t="b">
        <f>IF(J10="x",1)</f>
        <v>0</v>
      </c>
      <c r="AC35" s="6"/>
      <c r="AD35" s="6">
        <f>SUM(AD28:AD34)</f>
        <v>1</v>
      </c>
      <c r="AE35" s="6">
        <f>SUM(AE28:AE34)</f>
        <v>1</v>
      </c>
      <c r="AF35" s="6">
        <f>SUM(AF28:AF34)</f>
        <v>1</v>
      </c>
      <c r="AG35" s="7">
        <f>SUM(AG28:AG34)</f>
        <v>1</v>
      </c>
    </row>
    <row r="36" spans="1:33" ht="12" customHeight="1">
      <c r="A36" s="70" t="s">
        <v>17</v>
      </c>
      <c r="U36" s="60"/>
      <c r="V36" s="5"/>
      <c r="W36" s="6"/>
      <c r="X36" s="6"/>
      <c r="Y36" s="6"/>
      <c r="Z36" s="6"/>
      <c r="AA36" s="6" t="b">
        <f>IF(I11="x",1)</f>
        <v>0</v>
      </c>
      <c r="AB36" s="6" t="b">
        <f>IF(J11="x",1)</f>
        <v>0</v>
      </c>
      <c r="AC36" s="6"/>
      <c r="AD36" s="6"/>
      <c r="AE36" s="6"/>
      <c r="AF36" s="6"/>
      <c r="AG36" s="7"/>
    </row>
    <row r="37" spans="1:33" ht="12" customHeight="1">
      <c r="A37" s="70" t="s">
        <v>28</v>
      </c>
      <c r="U37" s="60"/>
      <c r="V37" s="5" t="b">
        <f>IF(E13="x",1)</f>
        <v>0</v>
      </c>
      <c r="W37" s="6" t="b">
        <f>IF(F13="x",1)</f>
        <v>0</v>
      </c>
      <c r="X37" s="6" t="b">
        <f>IF(G13="x",1)</f>
        <v>0</v>
      </c>
      <c r="Y37" s="6" t="b">
        <f>IF(H13="x",1)</f>
        <v>0</v>
      </c>
      <c r="Z37" s="6"/>
      <c r="AA37" s="6" t="b">
        <f>IF(I12="x",1)</f>
        <v>0</v>
      </c>
      <c r="AB37" s="6" t="b">
        <f>IF(J12="x",1)</f>
        <v>0</v>
      </c>
      <c r="AC37" s="6"/>
      <c r="AD37" s="6" t="b">
        <f>IF(K13="x",1)</f>
        <v>0</v>
      </c>
      <c r="AE37" s="6" t="b">
        <f>IF(L13="x",1)</f>
        <v>0</v>
      </c>
      <c r="AF37" s="6" t="b">
        <f>IF(M13="x",1)</f>
        <v>0</v>
      </c>
      <c r="AG37" s="7" t="b">
        <f>IF(N13="x",1)</f>
        <v>0</v>
      </c>
    </row>
    <row r="38" spans="1:33" ht="12" customHeight="1">
      <c r="A38" s="70" t="s">
        <v>34</v>
      </c>
      <c r="U38" s="60"/>
      <c r="V38" s="5" t="b">
        <f>IF(E14="x",1)</f>
        <v>0</v>
      </c>
      <c r="W38" s="6" t="b">
        <f>IF(F14="x",1)</f>
        <v>0</v>
      </c>
      <c r="X38" s="6" t="b">
        <f>IF(G14="x",1)</f>
        <v>0</v>
      </c>
      <c r="Y38" s="6" t="b">
        <f>IF(H14="x",1)</f>
        <v>0</v>
      </c>
      <c r="Z38" s="6"/>
      <c r="AA38" s="6" t="b">
        <f>IF(I13="x",1)</f>
        <v>0</v>
      </c>
      <c r="AB38" s="6" t="b">
        <f>IF(J13="x",1)</f>
        <v>0</v>
      </c>
      <c r="AC38" s="6"/>
      <c r="AD38" s="6" t="b">
        <f>IF(K14="x",1)</f>
        <v>0</v>
      </c>
      <c r="AE38" s="6" t="b">
        <f>IF(L14="x",1)</f>
        <v>0</v>
      </c>
      <c r="AF38" s="6" t="b">
        <f>IF(M14="x",1)</f>
        <v>0</v>
      </c>
      <c r="AG38" s="7" t="b">
        <f>IF(N14="x",1)</f>
        <v>0</v>
      </c>
    </row>
    <row r="39" spans="1:33" ht="12" customHeight="1">
      <c r="A39" s="70" t="s">
        <v>35</v>
      </c>
      <c r="U39" s="60"/>
      <c r="V39" s="5" t="b">
        <f>IF(E15="x",1)</f>
        <v>0</v>
      </c>
      <c r="W39" s="6" t="b">
        <f>IF(F15="x",1)</f>
        <v>0</v>
      </c>
      <c r="X39" s="6" t="b">
        <f>IF(G15="x",1)</f>
        <v>0</v>
      </c>
      <c r="Y39" s="6" t="b">
        <f>IF(H15="x",1)</f>
        <v>0</v>
      </c>
      <c r="Z39" s="6"/>
      <c r="AA39" s="6" t="b">
        <f>IF(I14="x",1)</f>
        <v>0</v>
      </c>
      <c r="AB39" s="6" t="b">
        <f>IF(J14="x",1)</f>
        <v>0</v>
      </c>
      <c r="AC39" s="6"/>
      <c r="AD39" s="6" t="b">
        <f>IF(K15="x",1)</f>
        <v>0</v>
      </c>
      <c r="AE39" s="6" t="b">
        <f>IF(L15="x",1)</f>
        <v>0</v>
      </c>
      <c r="AF39" s="6" t="b">
        <f>IF(M15="x",1)</f>
        <v>0</v>
      </c>
      <c r="AG39" s="7" t="b">
        <f>IF(N15="x",1)</f>
        <v>0</v>
      </c>
    </row>
    <row r="40" spans="21:33" ht="12" customHeight="1">
      <c r="U40" s="60"/>
      <c r="V40" s="5" t="b">
        <f>IF(E16="x",1)</f>
        <v>0</v>
      </c>
      <c r="W40" s="6" t="b">
        <f>IF(F16="x",1)</f>
        <v>0</v>
      </c>
      <c r="X40" s="6" t="b">
        <f>IF(G16="x",1)</f>
        <v>0</v>
      </c>
      <c r="Y40" s="6" t="b">
        <f>IF(H16="x",1)</f>
        <v>0</v>
      </c>
      <c r="Z40" s="6"/>
      <c r="AA40" s="6" t="b">
        <f>IF(I15="x",1)</f>
        <v>0</v>
      </c>
      <c r="AB40" s="6" t="b">
        <f>IF(J15="x",1)</f>
        <v>0</v>
      </c>
      <c r="AC40" s="6"/>
      <c r="AD40" s="6" t="b">
        <f>IF(K16="x",1)</f>
        <v>0</v>
      </c>
      <c r="AE40" s="6" t="b">
        <f>IF(L16="x",1)</f>
        <v>0</v>
      </c>
      <c r="AF40" s="6" t="b">
        <f>IF(M16="x",1)</f>
        <v>0</v>
      </c>
      <c r="AG40" s="7" t="b">
        <f>IF(N16="x",1)</f>
        <v>0</v>
      </c>
    </row>
    <row r="41" spans="21:33" ht="12" customHeight="1">
      <c r="U41" s="60"/>
      <c r="V41" s="5" t="b">
        <f>IF(E17="x",1)</f>
        <v>0</v>
      </c>
      <c r="W41" s="6" t="b">
        <f>IF(F17="x",1)</f>
        <v>0</v>
      </c>
      <c r="X41" s="6" t="b">
        <f>IF(G17="x",1)</f>
        <v>0</v>
      </c>
      <c r="Y41" s="6" t="b">
        <f>IF(H17="x",1)</f>
        <v>0</v>
      </c>
      <c r="Z41" s="6"/>
      <c r="AA41" s="6" t="b">
        <f>IF(I16="x",1)</f>
        <v>0</v>
      </c>
      <c r="AB41" s="6" t="b">
        <f>IF(J16="x",1)</f>
        <v>0</v>
      </c>
      <c r="AC41" s="6"/>
      <c r="AD41" s="6" t="b">
        <f>IF(K17="x",1)</f>
        <v>0</v>
      </c>
      <c r="AE41" s="6" t="b">
        <f>IF(L17="x",1)</f>
        <v>0</v>
      </c>
      <c r="AF41" s="6" t="b">
        <f>IF(M17="x",1)</f>
        <v>0</v>
      </c>
      <c r="AG41" s="7" t="b">
        <f>IF(N17="x",1)</f>
        <v>0</v>
      </c>
    </row>
    <row r="42" spans="22:33" ht="12" customHeight="1">
      <c r="V42" s="5">
        <f>IF(E18="x",1)</f>
        <v>1</v>
      </c>
      <c r="W42" s="6">
        <f>IF(F18="x",1)</f>
        <v>1</v>
      </c>
      <c r="X42" s="6">
        <f>IF(G18="x",1)</f>
        <v>1</v>
      </c>
      <c r="Y42" s="6">
        <f>IF(H18="x",1)</f>
        <v>1</v>
      </c>
      <c r="Z42" s="6"/>
      <c r="AA42" s="6" t="b">
        <f>IF(I17="x",1)</f>
        <v>0</v>
      </c>
      <c r="AB42" s="6" t="b">
        <f>IF(J17="x",1)</f>
        <v>0</v>
      </c>
      <c r="AC42" s="6"/>
      <c r="AD42" s="6">
        <f>IF(K18="x",1)</f>
        <v>1</v>
      </c>
      <c r="AE42" s="6">
        <f>IF(L18="x",1)</f>
        <v>1</v>
      </c>
      <c r="AF42" s="6">
        <f>IF(M18="x",1)</f>
        <v>1</v>
      </c>
      <c r="AG42" s="7">
        <f>IF(N18="x",1)</f>
        <v>1</v>
      </c>
    </row>
    <row r="43" spans="22:33" ht="12" customHeight="1">
      <c r="V43" s="5" t="b">
        <f>IF(E19="x",1)</f>
        <v>0</v>
      </c>
      <c r="W43" s="6" t="b">
        <f>IF(F19="x",1)</f>
        <v>0</v>
      </c>
      <c r="X43" s="6" t="b">
        <f>IF(G19="x",1)</f>
        <v>0</v>
      </c>
      <c r="Y43" s="6" t="b">
        <f>IF(H19="x",1)</f>
        <v>0</v>
      </c>
      <c r="Z43" s="6"/>
      <c r="AA43" s="6" t="b">
        <f>IF(I18="x",1)</f>
        <v>0</v>
      </c>
      <c r="AB43" s="6" t="b">
        <f>IF(J18="x",1)</f>
        <v>0</v>
      </c>
      <c r="AC43" s="6"/>
      <c r="AD43" s="6" t="b">
        <f>IF(K19="x",1)</f>
        <v>0</v>
      </c>
      <c r="AE43" s="6" t="b">
        <f>IF(L19="x",1)</f>
        <v>0</v>
      </c>
      <c r="AF43" s="6" t="b">
        <f>IF(M19="x",1)</f>
        <v>0</v>
      </c>
      <c r="AG43" s="7" t="b">
        <f>IF(N19="x",1)</f>
        <v>0</v>
      </c>
    </row>
    <row r="44" spans="22:33" ht="12" customHeight="1" thickBot="1">
      <c r="V44" s="67" t="b">
        <f>IF(E20="x",1)</f>
        <v>0</v>
      </c>
      <c r="W44" s="25" t="b">
        <f>IF(F20="x",1)</f>
        <v>0</v>
      </c>
      <c r="X44" s="25" t="b">
        <f>IF(G20="x",1)</f>
        <v>0</v>
      </c>
      <c r="Y44" s="25" t="b">
        <f>IF(H20="x",1)</f>
        <v>0</v>
      </c>
      <c r="Z44" s="6"/>
      <c r="AA44" s="6" t="b">
        <f>IF(I19="x",1)</f>
        <v>0</v>
      </c>
      <c r="AB44" s="6" t="b">
        <f>IF(J19="x",1)</f>
        <v>0</v>
      </c>
      <c r="AC44" s="6"/>
      <c r="AD44" s="25" t="b">
        <f>IF(K20="x",1)</f>
        <v>0</v>
      </c>
      <c r="AE44" s="25" t="b">
        <f>IF(L20="x",1)</f>
        <v>0</v>
      </c>
      <c r="AF44" s="25" t="b">
        <f>IF(M20="x",1)</f>
        <v>0</v>
      </c>
      <c r="AG44" s="68" t="b">
        <f>IF(N20="x",1)</f>
        <v>0</v>
      </c>
    </row>
    <row r="45" spans="22:33" ht="12" customHeight="1" thickTop="1">
      <c r="V45" s="5">
        <f>SUM(V38:V44)</f>
        <v>1</v>
      </c>
      <c r="W45" s="6">
        <f>SUM(W38:W44)</f>
        <v>1</v>
      </c>
      <c r="X45" s="6">
        <f>SUM(X38:X44)</f>
        <v>1</v>
      </c>
      <c r="Y45" s="6">
        <f>SUM(Y38:Y44)</f>
        <v>1</v>
      </c>
      <c r="Z45" s="6"/>
      <c r="AA45" s="6" t="b">
        <f>IF(I20="x",1)</f>
        <v>0</v>
      </c>
      <c r="AB45" s="6" t="b">
        <f>IF(J20="x",1)</f>
        <v>0</v>
      </c>
      <c r="AC45" s="6"/>
      <c r="AD45" s="6">
        <f>SUM(AD38:AD44)</f>
        <v>1</v>
      </c>
      <c r="AE45" s="6">
        <f>SUM(AE38:AE44)</f>
        <v>1</v>
      </c>
      <c r="AF45" s="6">
        <f>SUM(AF38:AF44)</f>
        <v>1</v>
      </c>
      <c r="AG45" s="7">
        <f>SUM(AG38:AG44)</f>
        <v>1</v>
      </c>
    </row>
    <row r="46" spans="22:33" ht="12" customHeight="1" thickBot="1">
      <c r="V46" s="5"/>
      <c r="W46" s="6"/>
      <c r="X46" s="6"/>
      <c r="Y46" s="6"/>
      <c r="Z46" s="6"/>
      <c r="AA46" s="25" t="b">
        <f>IF(I21="x",1)</f>
        <v>0</v>
      </c>
      <c r="AB46" s="25" t="b">
        <f>IF(J21="x",1)</f>
        <v>0</v>
      </c>
      <c r="AC46" s="6"/>
      <c r="AD46" s="6"/>
      <c r="AE46" s="6"/>
      <c r="AF46" s="6"/>
      <c r="AG46" s="7"/>
    </row>
    <row r="47" spans="22:33" ht="12" customHeight="1" thickTop="1">
      <c r="V47" s="5" t="b">
        <f>IF(E21="x",1)</f>
        <v>0</v>
      </c>
      <c r="W47" s="6" t="b">
        <f>IF(F21="x",1)</f>
        <v>0</v>
      </c>
      <c r="X47" s="6" t="b">
        <f>IF(G21="x",1)</f>
        <v>0</v>
      </c>
      <c r="Y47" s="6" t="b">
        <f>IF(H21="x",1)</f>
        <v>0</v>
      </c>
      <c r="Z47" s="6"/>
      <c r="AA47" s="6">
        <f>SUM(AA28:AA46)</f>
        <v>0</v>
      </c>
      <c r="AB47" s="6">
        <f>SUM(AB28:AB46)</f>
        <v>0</v>
      </c>
      <c r="AC47" s="6"/>
      <c r="AD47" s="6" t="b">
        <f>IF(K21="x",1)</f>
        <v>0</v>
      </c>
      <c r="AE47" s="6" t="b">
        <f>IF(L21="x",1)</f>
        <v>0</v>
      </c>
      <c r="AF47" s="6" t="b">
        <f>IF(M21="x",1)</f>
        <v>0</v>
      </c>
      <c r="AG47" s="7" t="b">
        <f>IF(N21="x",1)</f>
        <v>0</v>
      </c>
    </row>
    <row r="48" spans="22:33" ht="12" customHeight="1">
      <c r="V48" s="5"/>
      <c r="W48" s="6"/>
      <c r="X48" s="6"/>
      <c r="Y48" s="6"/>
      <c r="Z48" s="6"/>
      <c r="AA48" s="6">
        <f>SUM(AA47:AB47)</f>
        <v>0</v>
      </c>
      <c r="AB48" s="6"/>
      <c r="AC48" s="6"/>
      <c r="AD48" s="6"/>
      <c r="AE48" s="6"/>
      <c r="AF48" s="6"/>
      <c r="AG48" s="7"/>
    </row>
    <row r="49" spans="22:35" ht="12" customHeight="1">
      <c r="V49" s="5"/>
      <c r="W49" s="6"/>
      <c r="X49" s="6"/>
      <c r="Y49" s="6"/>
      <c r="Z49" s="6"/>
      <c r="AA49" s="6" t="b">
        <f>IF(V35&gt;1,1,IF(W35&gt;1,1,IF(X35&gt;1,1,IF(Y35&gt;1,1))))</f>
        <v>0</v>
      </c>
      <c r="AB49" s="71"/>
      <c r="AC49" s="6"/>
      <c r="AD49" s="6"/>
      <c r="AE49" s="6"/>
      <c r="AF49" s="6"/>
      <c r="AG49" s="7"/>
      <c r="AI49" s="6"/>
    </row>
    <row r="50" spans="22:33" ht="12" customHeight="1">
      <c r="V50" s="5"/>
      <c r="W50" s="6"/>
      <c r="X50" s="6"/>
      <c r="Y50" s="6"/>
      <c r="Z50" s="6"/>
      <c r="AA50" s="6" t="b">
        <f>IF(V45&gt;1,1,IF(W45&gt;1,1,IF(X45&gt;1,1,IF(Y45&gt;1,1))))</f>
        <v>0</v>
      </c>
      <c r="AB50" s="6"/>
      <c r="AC50" s="6"/>
      <c r="AD50" s="6"/>
      <c r="AE50" s="6"/>
      <c r="AF50" s="6"/>
      <c r="AG50" s="7"/>
    </row>
    <row r="51" spans="22:35" ht="12" customHeight="1">
      <c r="V51" s="5"/>
      <c r="W51" s="6"/>
      <c r="X51" s="6"/>
      <c r="Y51" s="6"/>
      <c r="Z51" s="6"/>
      <c r="AA51" s="6" t="b">
        <f>IF(AD35&gt;1,1,IF(AE35&gt;1,1,IF(AF35&gt;1,1,IF(AG35&gt;1,1))))</f>
        <v>0</v>
      </c>
      <c r="AB51" s="6"/>
      <c r="AC51" s="6"/>
      <c r="AD51" s="6"/>
      <c r="AE51" s="6"/>
      <c r="AF51" s="6"/>
      <c r="AG51" s="7"/>
      <c r="AI51" s="6"/>
    </row>
    <row r="52" spans="22:33" ht="12" customHeight="1" thickBot="1">
      <c r="V52" s="5"/>
      <c r="W52" s="6"/>
      <c r="X52" s="6"/>
      <c r="Y52" s="6"/>
      <c r="Z52" s="6"/>
      <c r="AA52" s="25" t="b">
        <f>IF(AD45&gt;1,1,IF(AE45&gt;1,1,IF(AF45&gt;1,1,IF(AG45&gt;1,1))))</f>
        <v>0</v>
      </c>
      <c r="AB52" s="6"/>
      <c r="AC52" s="6"/>
      <c r="AD52" s="6"/>
      <c r="AE52" s="6"/>
      <c r="AF52" s="6"/>
      <c r="AG52" s="7"/>
    </row>
    <row r="53" spans="22:35" ht="12" customHeight="1" thickBot="1" thickTop="1">
      <c r="V53" s="8"/>
      <c r="W53" s="9"/>
      <c r="X53" s="9"/>
      <c r="Y53" s="9"/>
      <c r="Z53" s="9"/>
      <c r="AA53" s="9" t="b">
        <f>IF(AA48=1,1,IF(AA48&gt;1,1,IF(AA49=1,1,IF(AA50=1,1,IF(AA51=1,1,IF(AA52=1,1))))))</f>
        <v>0</v>
      </c>
      <c r="AB53" s="72"/>
      <c r="AC53" s="9"/>
      <c r="AD53" s="9"/>
      <c r="AE53" s="9"/>
      <c r="AF53" s="9"/>
      <c r="AG53" s="10"/>
      <c r="AI53" s="6"/>
    </row>
    <row r="54" spans="22:33" ht="12" customHeight="1">
      <c r="V54" s="6"/>
      <c r="W54" s="6"/>
      <c r="X54" s="6"/>
      <c r="Y54" s="6"/>
      <c r="Z54" s="6"/>
      <c r="AB54" s="6"/>
      <c r="AC54" s="6"/>
      <c r="AD54" s="6"/>
      <c r="AE54" s="6"/>
      <c r="AF54" s="6"/>
      <c r="AG54" s="6"/>
    </row>
    <row r="55" spans="22:33" ht="12" customHeight="1">
      <c r="V55" s="6"/>
      <c r="W55" s="6"/>
      <c r="X55" s="6"/>
      <c r="Y55" s="6"/>
      <c r="Z55" s="6"/>
      <c r="AB55" s="6"/>
      <c r="AC55" s="6"/>
      <c r="AD55" s="6"/>
      <c r="AE55" s="6"/>
      <c r="AF55" s="6"/>
      <c r="AG55" s="6"/>
    </row>
  </sheetData>
  <conditionalFormatting sqref="O6:O8">
    <cfRule type="expression" priority="1" dxfId="0" stopIfTrue="1">
      <formula>$AF$24&gt;2160</formula>
    </cfRule>
  </conditionalFormatting>
  <conditionalFormatting sqref="O10:O12">
    <cfRule type="expression" priority="2" dxfId="0" stopIfTrue="1">
      <formula>$AF$24&gt;2160</formula>
    </cfRule>
    <cfRule type="expression" priority="3" dxfId="1" stopIfTrue="1">
      <formula>$AF$24&gt;600</formula>
    </cfRule>
  </conditionalFormatting>
  <conditionalFormatting sqref="O15:O17">
    <cfRule type="expression" priority="4" dxfId="0" stopIfTrue="1">
      <formula>$AF$24&gt;2160</formula>
    </cfRule>
    <cfRule type="expression" priority="5" dxfId="1" stopIfTrue="1">
      <formula>$AF$24&gt;1080</formula>
    </cfRule>
  </conditionalFormatting>
  <conditionalFormatting sqref="O19:O21">
    <cfRule type="expression" priority="6" dxfId="0" stopIfTrue="1">
      <formula>$AF$24&gt;2160</formula>
    </cfRule>
    <cfRule type="expression" priority="7" dxfId="1" stopIfTrue="1">
      <formula>$AF$24&gt;1620</formula>
    </cfRule>
  </conditionalFormatting>
  <conditionalFormatting sqref="E25:Q25 E27:Q27">
    <cfRule type="expression" priority="8" dxfId="0" stopIfTrue="1">
      <formula>$AF$24&gt;2160</formula>
    </cfRule>
    <cfRule type="expression" priority="9" dxfId="0" stopIfTrue="1">
      <formula>$AA$53=1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5"/>
  <sheetViews>
    <sheetView workbookViewId="0" topLeftCell="A1">
      <selection activeCell="B20" sqref="B20"/>
    </sheetView>
  </sheetViews>
  <sheetFormatPr defaultColWidth="9.140625" defaultRowHeight="12" customHeight="1"/>
  <cols>
    <col min="1" max="1" width="1.421875" style="1" customWidth="1"/>
    <col min="2" max="2" width="11.8515625" style="1" customWidth="1"/>
    <col min="3" max="3" width="5.140625" style="1" customWidth="1"/>
    <col min="4" max="4" width="1.8515625" style="1" customWidth="1"/>
    <col min="5" max="13" width="2.7109375" style="17" customWidth="1"/>
    <col min="14" max="14" width="2.140625" style="1" customWidth="1"/>
    <col min="15" max="15" width="7.140625" style="1" customWidth="1"/>
    <col min="16" max="16" width="11.00390625" style="1" customWidth="1"/>
    <col min="17" max="17" width="5.140625" style="1" customWidth="1"/>
    <col min="18" max="19" width="1.7109375" style="1" customWidth="1"/>
    <col min="20" max="22" width="2.7109375" style="1" customWidth="1"/>
    <col min="23" max="27" width="2.7109375" style="0" customWidth="1"/>
    <col min="28" max="28" width="1.7109375" style="0" customWidth="1"/>
    <col min="30" max="30" width="9.140625" style="0" hidden="1" customWidth="1"/>
    <col min="31" max="31" width="5.7109375" style="17" hidden="1" customWidth="1"/>
    <col min="32" max="49" width="5.7109375" style="1" hidden="1" customWidth="1"/>
    <col min="50" max="50" width="9.140625" style="1" hidden="1" customWidth="1"/>
    <col min="51" max="51" width="5.421875" style="1" hidden="1" customWidth="1"/>
    <col min="52" max="52" width="5.8515625" style="1" customWidth="1"/>
    <col min="53" max="53" width="35.28125" style="1" customWidth="1"/>
    <col min="54" max="54" width="9.140625" style="1" customWidth="1"/>
    <col min="57" max="16384" width="9.140625" style="1" customWidth="1"/>
  </cols>
  <sheetData>
    <row r="1" ht="12.75" customHeight="1" thickBot="1">
      <c r="B1" s="57" t="s">
        <v>50</v>
      </c>
    </row>
    <row r="2" spans="2:28" ht="12.75" customHeight="1">
      <c r="B2" s="57"/>
      <c r="E2" s="28"/>
      <c r="F2" s="29"/>
      <c r="G2" s="29"/>
      <c r="H2" s="29"/>
      <c r="I2" s="29"/>
      <c r="J2" s="29"/>
      <c r="K2" s="29"/>
      <c r="L2" s="29"/>
      <c r="M2" s="30"/>
      <c r="S2" s="93"/>
      <c r="T2" s="94"/>
      <c r="U2" s="94"/>
      <c r="V2" s="94"/>
      <c r="W2" s="95"/>
      <c r="X2" s="95"/>
      <c r="Y2" s="95"/>
      <c r="Z2" s="95"/>
      <c r="AA2" s="95"/>
      <c r="AB2" s="96"/>
    </row>
    <row r="3" spans="5:28" ht="12" customHeight="1">
      <c r="E3" s="31"/>
      <c r="F3" s="32"/>
      <c r="G3" s="32"/>
      <c r="H3" s="32"/>
      <c r="I3" s="32"/>
      <c r="J3" s="32"/>
      <c r="K3" s="32"/>
      <c r="L3" s="32"/>
      <c r="M3" s="33"/>
      <c r="S3" s="31"/>
      <c r="T3" s="32"/>
      <c r="U3" s="32"/>
      <c r="V3" s="32"/>
      <c r="W3" s="32"/>
      <c r="X3" s="32"/>
      <c r="Y3" s="32"/>
      <c r="Z3" s="32"/>
      <c r="AA3" s="32"/>
      <c r="AB3" s="33"/>
    </row>
    <row r="4" spans="2:28" ht="12" customHeight="1" thickBot="1">
      <c r="B4" s="60"/>
      <c r="E4" s="37"/>
      <c r="F4" s="38"/>
      <c r="G4" s="38"/>
      <c r="H4" s="38"/>
      <c r="I4" s="97" t="s">
        <v>37</v>
      </c>
      <c r="J4" s="38"/>
      <c r="K4" s="38"/>
      <c r="L4" s="38"/>
      <c r="M4" s="36"/>
      <c r="S4" s="37"/>
      <c r="T4" s="38"/>
      <c r="U4" s="38"/>
      <c r="V4" s="38"/>
      <c r="W4" s="98" t="s">
        <v>38</v>
      </c>
      <c r="X4" s="38"/>
      <c r="Y4" s="38"/>
      <c r="Z4" s="38"/>
      <c r="AA4" s="38"/>
      <c r="AB4" s="36"/>
    </row>
    <row r="5" spans="2:40" ht="12" customHeight="1" thickBot="1">
      <c r="B5" s="59" t="s">
        <v>11</v>
      </c>
      <c r="C5" s="59" t="s">
        <v>18</v>
      </c>
      <c r="E5" s="34">
        <v>1</v>
      </c>
      <c r="F5" s="35">
        <v>2</v>
      </c>
      <c r="G5" s="35">
        <v>3</v>
      </c>
      <c r="H5" s="35">
        <v>4</v>
      </c>
      <c r="I5" s="35">
        <v>5</v>
      </c>
      <c r="J5" s="35">
        <v>6</v>
      </c>
      <c r="K5" s="35">
        <v>7</v>
      </c>
      <c r="L5" s="35">
        <v>8</v>
      </c>
      <c r="M5" s="99">
        <v>9</v>
      </c>
      <c r="S5" s="100"/>
      <c r="T5" s="101"/>
      <c r="U5" s="101"/>
      <c r="V5" s="101"/>
      <c r="W5" s="101"/>
      <c r="X5" s="101"/>
      <c r="Y5" s="101"/>
      <c r="Z5" s="101"/>
      <c r="AA5" s="101"/>
      <c r="AB5" s="102"/>
      <c r="AF5" s="20">
        <v>1</v>
      </c>
      <c r="AG5" s="21">
        <v>2</v>
      </c>
      <c r="AH5" s="21">
        <v>3</v>
      </c>
      <c r="AI5" s="21">
        <v>4</v>
      </c>
      <c r="AJ5" s="21">
        <v>6</v>
      </c>
      <c r="AK5" s="21">
        <v>7</v>
      </c>
      <c r="AL5" s="21">
        <v>8</v>
      </c>
      <c r="AM5" s="21">
        <v>9</v>
      </c>
      <c r="AN5" s="22">
        <v>10</v>
      </c>
    </row>
    <row r="6" spans="2:41" ht="12" customHeight="1">
      <c r="B6" s="58" t="s">
        <v>39</v>
      </c>
      <c r="C6" s="11">
        <v>24</v>
      </c>
      <c r="E6" s="44"/>
      <c r="F6" s="44"/>
      <c r="G6" s="44"/>
      <c r="H6" s="44"/>
      <c r="I6" s="103" t="s">
        <v>6</v>
      </c>
      <c r="J6" s="44"/>
      <c r="K6" s="44"/>
      <c r="L6" s="44"/>
      <c r="M6" s="46"/>
      <c r="S6" s="31"/>
      <c r="T6" s="32"/>
      <c r="U6" s="32"/>
      <c r="V6" s="32"/>
      <c r="W6" s="32"/>
      <c r="X6" s="32"/>
      <c r="Y6" s="32"/>
      <c r="Z6" s="32"/>
      <c r="AA6" s="32"/>
      <c r="AB6" s="33"/>
      <c r="AE6" s="23">
        <f aca="true" t="shared" si="0" ref="AE6:AE12">C6</f>
        <v>24</v>
      </c>
      <c r="AF6" s="2"/>
      <c r="AG6" s="3"/>
      <c r="AH6" s="3"/>
      <c r="AI6" s="3"/>
      <c r="AJ6" s="3">
        <f>IF(I6="x",AE6)</f>
        <v>24</v>
      </c>
      <c r="AK6" s="3"/>
      <c r="AL6" s="3"/>
      <c r="AM6" s="3"/>
      <c r="AN6" s="4"/>
      <c r="AO6" s="14">
        <f>AJ6</f>
        <v>24</v>
      </c>
    </row>
    <row r="7" spans="2:54" ht="12" customHeight="1">
      <c r="B7" s="58" t="s">
        <v>58</v>
      </c>
      <c r="C7" s="11">
        <v>44</v>
      </c>
      <c r="E7" s="45"/>
      <c r="F7" s="45"/>
      <c r="G7" s="45"/>
      <c r="H7" s="45"/>
      <c r="I7" s="41"/>
      <c r="J7" s="45"/>
      <c r="K7" s="45"/>
      <c r="L7" s="45"/>
      <c r="M7" s="45"/>
      <c r="S7" s="31"/>
      <c r="T7" s="32"/>
      <c r="U7" s="32"/>
      <c r="V7" s="32"/>
      <c r="W7" s="32"/>
      <c r="X7" s="32"/>
      <c r="Y7" s="32"/>
      <c r="Z7" s="32"/>
      <c r="AA7" s="32"/>
      <c r="AB7" s="33"/>
      <c r="AE7" s="16">
        <f t="shared" si="0"/>
        <v>44</v>
      </c>
      <c r="AF7" s="5" t="b">
        <f aca="true" t="shared" si="1" ref="AF7:AF12">IF(E7="x",AE7)</f>
        <v>0</v>
      </c>
      <c r="AG7" s="6" t="b">
        <f>IF(F7="x",AE7)</f>
        <v>0</v>
      </c>
      <c r="AH7" s="6" t="b">
        <f>IF(G7="x",AE7)</f>
        <v>0</v>
      </c>
      <c r="AI7" s="6" t="b">
        <f>IF(H7="x",AE7)</f>
        <v>0</v>
      </c>
      <c r="AJ7" s="6"/>
      <c r="AK7" s="6" t="b">
        <f aca="true" t="shared" si="2" ref="AK7:AK12">IF(J7="x",AE7)</f>
        <v>0</v>
      </c>
      <c r="AL7" s="6" t="b">
        <f aca="true" t="shared" si="3" ref="AL7:AL12">IF(K7="x",AE7)</f>
        <v>0</v>
      </c>
      <c r="AM7" s="6" t="b">
        <f aca="true" t="shared" si="4" ref="AM7:AM12">IF(L7="x",AE7)</f>
        <v>0</v>
      </c>
      <c r="AN7" s="7" t="b">
        <f>IF(M7="x",AE7)</f>
        <v>0</v>
      </c>
      <c r="AO7" s="11">
        <f aca="true" t="shared" si="5" ref="AO7:AO12">SUM(AF7:AI7)+SUM(AK7:AN7)</f>
        <v>0</v>
      </c>
      <c r="AQ7" s="6"/>
      <c r="AY7" s="147"/>
      <c r="AZ7"/>
      <c r="BA7"/>
      <c r="BB7"/>
    </row>
    <row r="8" spans="2:54" ht="12" customHeight="1" thickBot="1">
      <c r="B8" s="58" t="s">
        <v>60</v>
      </c>
      <c r="C8" s="11">
        <v>135</v>
      </c>
      <c r="E8" s="45"/>
      <c r="F8" s="45"/>
      <c r="G8" s="45"/>
      <c r="H8" s="45"/>
      <c r="I8" s="41"/>
      <c r="J8" s="45"/>
      <c r="K8" s="45"/>
      <c r="L8" s="45"/>
      <c r="M8" s="45"/>
      <c r="S8" s="31"/>
      <c r="T8" s="32"/>
      <c r="U8" s="32"/>
      <c r="V8" s="32"/>
      <c r="W8" s="32"/>
      <c r="X8" s="32"/>
      <c r="Y8" s="32"/>
      <c r="Z8" s="32"/>
      <c r="AA8" s="32"/>
      <c r="AB8" s="33"/>
      <c r="AE8" s="16">
        <f t="shared" si="0"/>
        <v>135</v>
      </c>
      <c r="AF8" s="5" t="b">
        <f t="shared" si="1"/>
        <v>0</v>
      </c>
      <c r="AG8" s="6" t="b">
        <f>IF(F8="x",AE8)</f>
        <v>0</v>
      </c>
      <c r="AH8" s="6" t="b">
        <f>IF(G8="x",AE8)</f>
        <v>0</v>
      </c>
      <c r="AI8" s="6" t="b">
        <f>IF(H8="x",AE8)</f>
        <v>0</v>
      </c>
      <c r="AJ8" s="6"/>
      <c r="AK8" s="6" t="b">
        <f t="shared" si="2"/>
        <v>0</v>
      </c>
      <c r="AL8" s="6" t="b">
        <f t="shared" si="3"/>
        <v>0</v>
      </c>
      <c r="AM8" s="6" t="b">
        <f t="shared" si="4"/>
        <v>0</v>
      </c>
      <c r="AN8" s="7" t="b">
        <f>IF(M8="x",AE8)</f>
        <v>0</v>
      </c>
      <c r="AO8" s="11">
        <f t="shared" si="5"/>
        <v>0</v>
      </c>
      <c r="AY8" s="147"/>
      <c r="AZ8"/>
      <c r="BA8"/>
      <c r="BB8"/>
    </row>
    <row r="9" spans="2:54" ht="12" customHeight="1" thickBot="1">
      <c r="B9" s="58" t="s">
        <v>59</v>
      </c>
      <c r="C9" s="11">
        <v>143</v>
      </c>
      <c r="E9" s="45" t="s">
        <v>6</v>
      </c>
      <c r="F9" s="45" t="s">
        <v>6</v>
      </c>
      <c r="G9" s="45" t="s">
        <v>6</v>
      </c>
      <c r="H9" s="45" t="s">
        <v>6</v>
      </c>
      <c r="I9" s="41"/>
      <c r="J9" s="45" t="s">
        <v>6</v>
      </c>
      <c r="K9" s="45" t="s">
        <v>6</v>
      </c>
      <c r="L9" s="45" t="s">
        <v>6</v>
      </c>
      <c r="M9" s="45" t="s">
        <v>6</v>
      </c>
      <c r="O9" s="6"/>
      <c r="P9" s="20" t="s">
        <v>11</v>
      </c>
      <c r="Q9" s="59" t="s">
        <v>18</v>
      </c>
      <c r="R9" s="6"/>
      <c r="S9" s="31"/>
      <c r="T9" s="32"/>
      <c r="U9" s="32"/>
      <c r="V9" s="32"/>
      <c r="W9" s="32"/>
      <c r="X9" s="32"/>
      <c r="Y9" s="32"/>
      <c r="Z9" s="32"/>
      <c r="AA9" s="32"/>
      <c r="AB9" s="33"/>
      <c r="AE9" s="16">
        <f t="shared" si="0"/>
        <v>143</v>
      </c>
      <c r="AF9" s="5">
        <f t="shared" si="1"/>
        <v>143</v>
      </c>
      <c r="AG9" s="6">
        <f>IF(F9="x",AE9)</f>
        <v>143</v>
      </c>
      <c r="AH9" s="6">
        <f>IF(G9="x",AE9)</f>
        <v>143</v>
      </c>
      <c r="AI9" s="6">
        <f>IF(H9="x",AE9)</f>
        <v>143</v>
      </c>
      <c r="AJ9" s="6"/>
      <c r="AK9" s="6">
        <f t="shared" si="2"/>
        <v>143</v>
      </c>
      <c r="AL9" s="6">
        <f t="shared" si="3"/>
        <v>143</v>
      </c>
      <c r="AM9" s="6">
        <f t="shared" si="4"/>
        <v>143</v>
      </c>
      <c r="AN9" s="7">
        <f>IF(M9="x",AE9)</f>
        <v>143</v>
      </c>
      <c r="AO9" s="11">
        <f t="shared" si="5"/>
        <v>1144</v>
      </c>
      <c r="AR9" s="59" t="s">
        <v>40</v>
      </c>
      <c r="AY9" s="147"/>
      <c r="AZ9"/>
      <c r="BA9"/>
      <c r="BB9"/>
    </row>
    <row r="10" spans="2:54" ht="12" customHeight="1" thickBot="1">
      <c r="B10" s="153" t="s">
        <v>41</v>
      </c>
      <c r="C10" s="154">
        <v>119</v>
      </c>
      <c r="E10" s="45"/>
      <c r="F10" s="45"/>
      <c r="G10" s="45"/>
      <c r="H10" s="45"/>
      <c r="I10" s="41"/>
      <c r="J10" s="45"/>
      <c r="K10" s="45"/>
      <c r="L10" s="45"/>
      <c r="M10" s="45"/>
      <c r="O10" s="6"/>
      <c r="P10" s="144" t="s">
        <v>42</v>
      </c>
      <c r="Q10" s="14">
        <v>60</v>
      </c>
      <c r="S10" s="31"/>
      <c r="T10" s="105" t="s">
        <v>6</v>
      </c>
      <c r="U10" s="106"/>
      <c r="V10" s="106"/>
      <c r="W10" s="106"/>
      <c r="X10" s="106"/>
      <c r="Y10" s="106"/>
      <c r="Z10" s="106"/>
      <c r="AA10" s="107"/>
      <c r="AB10" s="108">
        <v>1</v>
      </c>
      <c r="AE10" s="16">
        <f t="shared" si="0"/>
        <v>119</v>
      </c>
      <c r="AF10" s="5" t="b">
        <f t="shared" si="1"/>
        <v>0</v>
      </c>
      <c r="AG10" s="6" t="b">
        <f>IF(F10="x",AE10)</f>
        <v>0</v>
      </c>
      <c r="AH10" s="6" t="b">
        <f>IF(G10="x",AE10)</f>
        <v>0</v>
      </c>
      <c r="AI10" s="6" t="b">
        <f>IF(H10="x",AE10)</f>
        <v>0</v>
      </c>
      <c r="AK10" s="6" t="b">
        <f t="shared" si="2"/>
        <v>0</v>
      </c>
      <c r="AL10" s="6" t="b">
        <f t="shared" si="3"/>
        <v>0</v>
      </c>
      <c r="AM10" s="6" t="b">
        <f t="shared" si="4"/>
        <v>0</v>
      </c>
      <c r="AN10" s="7" t="b">
        <f>IF(M10="x",AE10)</f>
        <v>0</v>
      </c>
      <c r="AO10" s="11">
        <f t="shared" si="5"/>
        <v>0</v>
      </c>
      <c r="AQ10" s="104">
        <f>Q10</f>
        <v>60</v>
      </c>
      <c r="AR10" s="11">
        <f>IF(T10="x",AQ10)</f>
        <v>60</v>
      </c>
      <c r="AY10" s="147"/>
      <c r="AZ10"/>
      <c r="BA10"/>
      <c r="BB10"/>
    </row>
    <row r="11" spans="2:54" ht="12" customHeight="1" thickBot="1">
      <c r="B11" s="153" t="s">
        <v>43</v>
      </c>
      <c r="C11" s="154">
        <v>110</v>
      </c>
      <c r="E11" s="45"/>
      <c r="F11" s="45"/>
      <c r="G11" s="45"/>
      <c r="H11" s="45"/>
      <c r="I11" s="41"/>
      <c r="J11" s="45"/>
      <c r="K11" s="45"/>
      <c r="L11" s="45"/>
      <c r="M11" s="45"/>
      <c r="O11" s="6"/>
      <c r="P11" s="145" t="s">
        <v>42</v>
      </c>
      <c r="Q11" s="11">
        <v>60</v>
      </c>
      <c r="R11" s="6"/>
      <c r="S11" s="31"/>
      <c r="T11" s="105" t="s">
        <v>6</v>
      </c>
      <c r="U11" s="106"/>
      <c r="V11" s="106"/>
      <c r="W11" s="106"/>
      <c r="X11" s="106"/>
      <c r="Y11" s="106"/>
      <c r="Z11" s="106"/>
      <c r="AA11" s="107"/>
      <c r="AB11" s="108">
        <v>2</v>
      </c>
      <c r="AE11" s="16">
        <f t="shared" si="0"/>
        <v>110</v>
      </c>
      <c r="AF11" s="5" t="b">
        <f t="shared" si="1"/>
        <v>0</v>
      </c>
      <c r="AG11" s="6" t="b">
        <f>IF(F11="x",AE11)</f>
        <v>0</v>
      </c>
      <c r="AH11" s="6" t="b">
        <f>IF(G11="x",AE11)</f>
        <v>0</v>
      </c>
      <c r="AI11" s="6" t="b">
        <f>IF(H11="x",AE11)</f>
        <v>0</v>
      </c>
      <c r="AJ11" s="6"/>
      <c r="AK11" s="6" t="b">
        <f t="shared" si="2"/>
        <v>0</v>
      </c>
      <c r="AL11" s="6" t="b">
        <f t="shared" si="3"/>
        <v>0</v>
      </c>
      <c r="AM11" s="6" t="b">
        <f t="shared" si="4"/>
        <v>0</v>
      </c>
      <c r="AN11" s="7" t="b">
        <f>IF(M11="x",AE11)</f>
        <v>0</v>
      </c>
      <c r="AO11" s="11">
        <f t="shared" si="5"/>
        <v>0</v>
      </c>
      <c r="AQ11" s="58">
        <f>Q11</f>
        <v>60</v>
      </c>
      <c r="AR11" s="11">
        <f>IF(T11="x",AQ11)</f>
        <v>60</v>
      </c>
      <c r="AY11" s="147"/>
      <c r="AZ11"/>
      <c r="BA11"/>
      <c r="BB11"/>
    </row>
    <row r="12" spans="2:54" ht="12" customHeight="1" thickBot="1">
      <c r="B12" s="148" t="s">
        <v>44</v>
      </c>
      <c r="C12" s="149">
        <v>0</v>
      </c>
      <c r="E12" s="45"/>
      <c r="F12" s="45"/>
      <c r="G12" s="45"/>
      <c r="H12" s="45"/>
      <c r="I12" s="43"/>
      <c r="J12" s="45"/>
      <c r="K12" s="45"/>
      <c r="L12" s="45"/>
      <c r="M12" s="47"/>
      <c r="P12" s="145" t="s">
        <v>42</v>
      </c>
      <c r="Q12" s="11">
        <v>60</v>
      </c>
      <c r="S12" s="31"/>
      <c r="T12" s="105" t="s">
        <v>6</v>
      </c>
      <c r="U12" s="106"/>
      <c r="V12" s="106"/>
      <c r="W12" s="106"/>
      <c r="X12" s="106"/>
      <c r="Y12" s="106"/>
      <c r="Z12" s="106"/>
      <c r="AA12" s="107"/>
      <c r="AB12" s="108">
        <v>3</v>
      </c>
      <c r="AE12" s="16">
        <f t="shared" si="0"/>
        <v>0</v>
      </c>
      <c r="AF12" s="5" t="b">
        <f t="shared" si="1"/>
        <v>0</v>
      </c>
      <c r="AG12" s="6" t="b">
        <f>IF(F12="x",AE12)</f>
        <v>0</v>
      </c>
      <c r="AH12" s="6" t="b">
        <f>IF(G12="x",AE12)</f>
        <v>0</v>
      </c>
      <c r="AI12" s="6" t="b">
        <f>IF(H12="x",AE12)</f>
        <v>0</v>
      </c>
      <c r="AJ12" s="6"/>
      <c r="AK12" s="6" t="b">
        <f t="shared" si="2"/>
        <v>0</v>
      </c>
      <c r="AL12" s="6" t="b">
        <f t="shared" si="3"/>
        <v>0</v>
      </c>
      <c r="AM12" s="6" t="b">
        <f t="shared" si="4"/>
        <v>0</v>
      </c>
      <c r="AN12" s="7" t="b">
        <f>IF(M12="x",AE12)</f>
        <v>0</v>
      </c>
      <c r="AO12" s="11">
        <f t="shared" si="5"/>
        <v>0</v>
      </c>
      <c r="AQ12" s="58">
        <f>Q12</f>
        <v>60</v>
      </c>
      <c r="AR12" s="11">
        <f>IF(T12="x",AQ12)</f>
        <v>60</v>
      </c>
      <c r="AY12" s="147"/>
      <c r="AZ12"/>
      <c r="BA12"/>
      <c r="BB12"/>
    </row>
    <row r="13" spans="2:54" ht="12" customHeight="1" thickBot="1">
      <c r="B13" s="11"/>
      <c r="C13" s="11"/>
      <c r="E13" s="49"/>
      <c r="F13" s="50"/>
      <c r="G13" s="50"/>
      <c r="H13" s="50"/>
      <c r="I13" s="32"/>
      <c r="J13" s="50"/>
      <c r="K13" s="50"/>
      <c r="L13" s="50"/>
      <c r="M13" s="33"/>
      <c r="P13" s="145" t="s">
        <v>42</v>
      </c>
      <c r="Q13" s="11">
        <v>60</v>
      </c>
      <c r="S13" s="31"/>
      <c r="T13" s="105" t="s">
        <v>6</v>
      </c>
      <c r="U13" s="106"/>
      <c r="V13" s="106"/>
      <c r="W13" s="106"/>
      <c r="X13" s="106"/>
      <c r="Y13" s="106"/>
      <c r="Z13" s="106"/>
      <c r="AA13" s="107"/>
      <c r="AB13" s="108">
        <v>4</v>
      </c>
      <c r="AE13" s="16"/>
      <c r="AF13" s="5"/>
      <c r="AG13" s="6"/>
      <c r="AH13" s="6"/>
      <c r="AI13" s="6"/>
      <c r="AJ13" s="6"/>
      <c r="AK13" s="6"/>
      <c r="AL13" s="6"/>
      <c r="AM13" s="6"/>
      <c r="AN13" s="7"/>
      <c r="AO13" s="11">
        <v>0</v>
      </c>
      <c r="AP13" s="6"/>
      <c r="AQ13" s="58">
        <f>Q13</f>
        <v>60</v>
      </c>
      <c r="AR13" s="11">
        <f>IF(T13="x",AQ13)</f>
        <v>60</v>
      </c>
      <c r="AY13" s="147"/>
      <c r="AZ13"/>
      <c r="BA13"/>
      <c r="BB13"/>
    </row>
    <row r="14" spans="2:54" ht="12" customHeight="1" thickBot="1">
      <c r="B14" s="58" t="s">
        <v>39</v>
      </c>
      <c r="C14" s="11">
        <v>24</v>
      </c>
      <c r="E14" s="44"/>
      <c r="F14" s="44"/>
      <c r="G14" s="44"/>
      <c r="H14" s="44"/>
      <c r="I14" s="103" t="s">
        <v>6</v>
      </c>
      <c r="J14" s="44"/>
      <c r="K14" s="44"/>
      <c r="L14" s="44"/>
      <c r="M14" s="46"/>
      <c r="P14" s="146" t="s">
        <v>42</v>
      </c>
      <c r="Q14" s="12">
        <v>60</v>
      </c>
      <c r="S14" s="31"/>
      <c r="T14" s="109" t="s">
        <v>6</v>
      </c>
      <c r="U14" s="110"/>
      <c r="V14" s="110"/>
      <c r="W14" s="110"/>
      <c r="X14" s="110"/>
      <c r="Y14" s="110"/>
      <c r="Z14" s="110"/>
      <c r="AA14" s="111"/>
      <c r="AB14" s="108">
        <v>5</v>
      </c>
      <c r="AE14" s="16">
        <f aca="true" t="shared" si="6" ref="AE14:AE20">C14</f>
        <v>24</v>
      </c>
      <c r="AF14" s="5"/>
      <c r="AG14" s="6"/>
      <c r="AH14" s="6"/>
      <c r="AI14" s="6"/>
      <c r="AJ14" s="6">
        <f>IF(I14="x",AE14)</f>
        <v>24</v>
      </c>
      <c r="AK14" s="6"/>
      <c r="AL14" s="6"/>
      <c r="AM14" s="6"/>
      <c r="AN14" s="7"/>
      <c r="AO14" s="11">
        <f>AJ14</f>
        <v>24</v>
      </c>
      <c r="AQ14" s="91">
        <f>Q14</f>
        <v>60</v>
      </c>
      <c r="AR14" s="12">
        <f>IF(T14="x",AQ14)</f>
        <v>60</v>
      </c>
      <c r="AY14" s="147"/>
      <c r="AZ14"/>
      <c r="BA14"/>
      <c r="BB14"/>
    </row>
    <row r="15" spans="2:44" ht="12" customHeight="1" thickBot="1">
      <c r="B15" s="58" t="s">
        <v>58</v>
      </c>
      <c r="C15" s="11">
        <v>44</v>
      </c>
      <c r="E15" s="45"/>
      <c r="F15" s="45"/>
      <c r="G15" s="45"/>
      <c r="H15" s="45"/>
      <c r="I15" s="41"/>
      <c r="J15" s="45"/>
      <c r="K15" s="45"/>
      <c r="L15" s="45"/>
      <c r="M15" s="45"/>
      <c r="S15" s="37"/>
      <c r="T15" s="38"/>
      <c r="U15" s="38"/>
      <c r="V15" s="38"/>
      <c r="W15" s="38"/>
      <c r="X15" s="38"/>
      <c r="Y15" s="38"/>
      <c r="Z15" s="38"/>
      <c r="AA15" s="38"/>
      <c r="AB15" s="36"/>
      <c r="AE15" s="16">
        <f t="shared" si="6"/>
        <v>44</v>
      </c>
      <c r="AF15" s="5" t="b">
        <f aca="true" t="shared" si="7" ref="AF15:AF20">IF(E15="x",AE15)</f>
        <v>0</v>
      </c>
      <c r="AG15" s="6" t="b">
        <f>IF(F15="x",AE15)</f>
        <v>0</v>
      </c>
      <c r="AH15" s="6" t="b">
        <f>IF(G15="x",AE15)</f>
        <v>0</v>
      </c>
      <c r="AI15" s="6" t="b">
        <f>IF(H15="x",AE15)</f>
        <v>0</v>
      </c>
      <c r="AJ15" s="6"/>
      <c r="AK15" s="6" t="b">
        <f aca="true" t="shared" si="8" ref="AK15:AK20">IF(J15="x",AE15)</f>
        <v>0</v>
      </c>
      <c r="AL15" s="6" t="b">
        <f aca="true" t="shared" si="9" ref="AL15:AL20">IF(K15="x",AE15)</f>
        <v>0</v>
      </c>
      <c r="AM15" s="6" t="b">
        <f aca="true" t="shared" si="10" ref="AM15:AM20">IF(L15="x",AE15)</f>
        <v>0</v>
      </c>
      <c r="AN15" s="7" t="b">
        <f>IF(M15="x",AE15)</f>
        <v>0</v>
      </c>
      <c r="AO15" s="11">
        <f aca="true" t="shared" si="11" ref="AO15:AO20">SUM(AF15:AI15)+SUM(AK15:AN15)</f>
        <v>0</v>
      </c>
      <c r="AR15" s="1">
        <f>SUM(AR10:AR14)</f>
        <v>300</v>
      </c>
    </row>
    <row r="16" spans="2:41" ht="12" customHeight="1">
      <c r="B16" s="58" t="s">
        <v>60</v>
      </c>
      <c r="C16" s="11">
        <v>135</v>
      </c>
      <c r="E16" s="45"/>
      <c r="F16" s="45"/>
      <c r="G16" s="45"/>
      <c r="H16" s="45"/>
      <c r="I16" s="41"/>
      <c r="J16" s="45"/>
      <c r="K16" s="45"/>
      <c r="L16" s="45"/>
      <c r="M16" s="45"/>
      <c r="S16" s="112"/>
      <c r="T16" s="113"/>
      <c r="U16" s="114"/>
      <c r="V16" s="115"/>
      <c r="W16" s="116"/>
      <c r="X16" s="115"/>
      <c r="Y16" s="116"/>
      <c r="Z16" s="117"/>
      <c r="AA16" s="117"/>
      <c r="AB16" s="112"/>
      <c r="AE16" s="16">
        <f t="shared" si="6"/>
        <v>135</v>
      </c>
      <c r="AF16" s="5" t="b">
        <f t="shared" si="7"/>
        <v>0</v>
      </c>
      <c r="AG16" s="6" t="b">
        <f>IF(F16="x",AE16)</f>
        <v>0</v>
      </c>
      <c r="AH16" s="6" t="b">
        <f>IF(G16="x",AE16)</f>
        <v>0</v>
      </c>
      <c r="AI16" s="6" t="b">
        <f>IF(H16="x",AE16)</f>
        <v>0</v>
      </c>
      <c r="AJ16" s="6"/>
      <c r="AK16" s="6" t="b">
        <f t="shared" si="8"/>
        <v>0</v>
      </c>
      <c r="AL16" s="6" t="b">
        <f t="shared" si="9"/>
        <v>0</v>
      </c>
      <c r="AM16" s="6" t="b">
        <f t="shared" si="10"/>
        <v>0</v>
      </c>
      <c r="AN16" s="7" t="b">
        <f>IF(M16="x",AE16)</f>
        <v>0</v>
      </c>
      <c r="AO16" s="11">
        <f t="shared" si="11"/>
        <v>0</v>
      </c>
    </row>
    <row r="17" spans="2:41" ht="12" customHeight="1">
      <c r="B17" s="58" t="s">
        <v>59</v>
      </c>
      <c r="C17" s="11">
        <v>143</v>
      </c>
      <c r="E17" s="45" t="s">
        <v>6</v>
      </c>
      <c r="F17" s="45" t="s">
        <v>6</v>
      </c>
      <c r="G17" s="45" t="s">
        <v>6</v>
      </c>
      <c r="H17" s="45" t="s">
        <v>6</v>
      </c>
      <c r="I17" s="41"/>
      <c r="J17" s="45" t="s">
        <v>6</v>
      </c>
      <c r="K17" s="45" t="s">
        <v>6</v>
      </c>
      <c r="L17" s="45" t="s">
        <v>6</v>
      </c>
      <c r="M17" s="45" t="s">
        <v>6</v>
      </c>
      <c r="S17" s="118"/>
      <c r="T17" s="119"/>
      <c r="U17" s="120"/>
      <c r="V17" s="121"/>
      <c r="W17" s="122"/>
      <c r="X17" s="121"/>
      <c r="Y17" s="122"/>
      <c r="Z17" s="123"/>
      <c r="AA17" s="123"/>
      <c r="AB17" s="118"/>
      <c r="AE17" s="16">
        <f t="shared" si="6"/>
        <v>143</v>
      </c>
      <c r="AF17" s="5">
        <f t="shared" si="7"/>
        <v>143</v>
      </c>
      <c r="AG17" s="6">
        <f>IF(F17="x",AE17)</f>
        <v>143</v>
      </c>
      <c r="AH17" s="6">
        <f>IF(G17="x",AE17)</f>
        <v>143</v>
      </c>
      <c r="AI17" s="6">
        <f>IF(H17="x",AE17)</f>
        <v>143</v>
      </c>
      <c r="AJ17" s="6"/>
      <c r="AK17" s="6">
        <f t="shared" si="8"/>
        <v>143</v>
      </c>
      <c r="AL17" s="6">
        <f t="shared" si="9"/>
        <v>143</v>
      </c>
      <c r="AM17" s="6">
        <f t="shared" si="10"/>
        <v>143</v>
      </c>
      <c r="AN17" s="7">
        <f>IF(M17="x",AE17)</f>
        <v>143</v>
      </c>
      <c r="AO17" s="11">
        <f t="shared" si="11"/>
        <v>1144</v>
      </c>
    </row>
    <row r="18" spans="2:41" ht="12" customHeight="1">
      <c r="B18" s="153" t="s">
        <v>41</v>
      </c>
      <c r="C18" s="154">
        <v>119</v>
      </c>
      <c r="E18" s="45"/>
      <c r="F18" s="45"/>
      <c r="G18" s="45"/>
      <c r="H18" s="45"/>
      <c r="I18" s="41"/>
      <c r="J18" s="45"/>
      <c r="K18" s="45"/>
      <c r="L18" s="45"/>
      <c r="M18" s="45"/>
      <c r="S18" s="118"/>
      <c r="T18" s="119"/>
      <c r="U18" s="120"/>
      <c r="V18" s="121"/>
      <c r="W18" s="122"/>
      <c r="X18" s="121"/>
      <c r="Y18" s="122"/>
      <c r="Z18" s="123"/>
      <c r="AA18" s="123"/>
      <c r="AB18" s="118"/>
      <c r="AE18" s="16">
        <f t="shared" si="6"/>
        <v>119</v>
      </c>
      <c r="AF18" s="5" t="b">
        <f t="shared" si="7"/>
        <v>0</v>
      </c>
      <c r="AG18" s="6" t="b">
        <f>IF(F18="x",AE18)</f>
        <v>0</v>
      </c>
      <c r="AH18" s="6" t="b">
        <f>IF(G18="x",AE18)</f>
        <v>0</v>
      </c>
      <c r="AI18" s="6" t="b">
        <f>IF(H18="x",AE18)</f>
        <v>0</v>
      </c>
      <c r="AJ18" s="6"/>
      <c r="AK18" s="6" t="b">
        <f t="shared" si="8"/>
        <v>0</v>
      </c>
      <c r="AL18" s="6" t="b">
        <f t="shared" si="9"/>
        <v>0</v>
      </c>
      <c r="AM18" s="6" t="b">
        <f t="shared" si="10"/>
        <v>0</v>
      </c>
      <c r="AN18" s="7" t="b">
        <f>IF(M18="x",AE18)</f>
        <v>0</v>
      </c>
      <c r="AO18" s="11">
        <f t="shared" si="11"/>
        <v>0</v>
      </c>
    </row>
    <row r="19" spans="2:41" ht="12" customHeight="1">
      <c r="B19" s="153" t="s">
        <v>43</v>
      </c>
      <c r="C19" s="154">
        <v>110</v>
      </c>
      <c r="E19" s="45"/>
      <c r="F19" s="45"/>
      <c r="G19" s="45"/>
      <c r="H19" s="45"/>
      <c r="I19" s="41"/>
      <c r="J19" s="45"/>
      <c r="K19" s="45"/>
      <c r="L19" s="45"/>
      <c r="M19" s="45"/>
      <c r="S19" s="118"/>
      <c r="T19" s="124" t="s">
        <v>45</v>
      </c>
      <c r="U19" s="120"/>
      <c r="V19" s="125" t="s">
        <v>46</v>
      </c>
      <c r="W19" s="126"/>
      <c r="X19" s="125" t="s">
        <v>47</v>
      </c>
      <c r="Y19" s="126"/>
      <c r="Z19" s="125" t="s">
        <v>48</v>
      </c>
      <c r="AA19" s="123"/>
      <c r="AB19" s="118"/>
      <c r="AE19" s="16">
        <f t="shared" si="6"/>
        <v>110</v>
      </c>
      <c r="AF19" s="5" t="b">
        <f t="shared" si="7"/>
        <v>0</v>
      </c>
      <c r="AG19" s="6" t="b">
        <f>IF(F19="x",AE19)</f>
        <v>0</v>
      </c>
      <c r="AH19" s="6" t="b">
        <f>IF(G19="x",AE19)</f>
        <v>0</v>
      </c>
      <c r="AI19" s="6" t="b">
        <f>IF(H19="x",AE19)</f>
        <v>0</v>
      </c>
      <c r="AJ19" s="6"/>
      <c r="AK19" s="6" t="b">
        <f t="shared" si="8"/>
        <v>0</v>
      </c>
      <c r="AL19" s="6" t="b">
        <f t="shared" si="9"/>
        <v>0</v>
      </c>
      <c r="AM19" s="6" t="b">
        <f t="shared" si="10"/>
        <v>0</v>
      </c>
      <c r="AN19" s="7" t="b">
        <f>IF(M19="x",AE19)</f>
        <v>0</v>
      </c>
      <c r="AO19" s="11">
        <f t="shared" si="11"/>
        <v>0</v>
      </c>
    </row>
    <row r="20" spans="2:41" ht="12" customHeight="1" thickBot="1">
      <c r="B20" s="156" t="s">
        <v>44</v>
      </c>
      <c r="C20" s="157">
        <v>0</v>
      </c>
      <c r="E20" s="45"/>
      <c r="F20" s="45"/>
      <c r="G20" s="45"/>
      <c r="H20" s="45"/>
      <c r="I20" s="43"/>
      <c r="J20" s="45"/>
      <c r="K20" s="45"/>
      <c r="L20" s="45"/>
      <c r="M20" s="47"/>
      <c r="S20" s="118"/>
      <c r="T20" s="119"/>
      <c r="U20" s="120"/>
      <c r="V20" s="121"/>
      <c r="W20" s="122"/>
      <c r="X20" s="121"/>
      <c r="Y20" s="122"/>
      <c r="Z20" s="123"/>
      <c r="AA20" s="123"/>
      <c r="AB20" s="118"/>
      <c r="AE20" s="24">
        <f t="shared" si="6"/>
        <v>0</v>
      </c>
      <c r="AF20" s="8" t="b">
        <f t="shared" si="7"/>
        <v>0</v>
      </c>
      <c r="AG20" s="9" t="b">
        <f>IF(F20="x",AE20)</f>
        <v>0</v>
      </c>
      <c r="AH20" s="9" t="b">
        <f>IF(G20="x",AE20)</f>
        <v>0</v>
      </c>
      <c r="AI20" s="9" t="b">
        <f>IF(H20="x",AE20)</f>
        <v>0</v>
      </c>
      <c r="AJ20" s="9"/>
      <c r="AK20" s="9" t="b">
        <f t="shared" si="8"/>
        <v>0</v>
      </c>
      <c r="AL20" s="9" t="b">
        <f t="shared" si="9"/>
        <v>0</v>
      </c>
      <c r="AM20" s="9" t="b">
        <f t="shared" si="10"/>
        <v>0</v>
      </c>
      <c r="AN20" s="10" t="b">
        <f>IF(M20="x",AE20)</f>
        <v>0</v>
      </c>
      <c r="AO20" s="12">
        <f t="shared" si="11"/>
        <v>0</v>
      </c>
    </row>
    <row r="21" spans="5:41" ht="12" customHeight="1">
      <c r="E21" s="28"/>
      <c r="F21" s="29"/>
      <c r="G21" s="29"/>
      <c r="H21" s="29"/>
      <c r="I21" s="29"/>
      <c r="J21" s="29"/>
      <c r="K21" s="29"/>
      <c r="L21" s="29"/>
      <c r="M21" s="30"/>
      <c r="S21" s="118"/>
      <c r="T21" s="119"/>
      <c r="U21" s="120"/>
      <c r="V21" s="121"/>
      <c r="W21" s="122"/>
      <c r="X21" s="121"/>
      <c r="Y21" s="122"/>
      <c r="Z21" s="123"/>
      <c r="AA21" s="123"/>
      <c r="AB21" s="118"/>
      <c r="AN21" s="26" t="s">
        <v>7</v>
      </c>
      <c r="AO21" s="1">
        <f>SUM(AO6:AO20)+AR15</f>
        <v>2636</v>
      </c>
    </row>
    <row r="22" spans="2:41" ht="12" customHeight="1" thickBot="1">
      <c r="B22" s="27" t="s">
        <v>64</v>
      </c>
      <c r="E22" s="37"/>
      <c r="F22" s="38"/>
      <c r="G22" s="38"/>
      <c r="H22" s="38"/>
      <c r="I22" s="38"/>
      <c r="J22" s="38"/>
      <c r="K22" s="38"/>
      <c r="L22" s="38"/>
      <c r="M22" s="36"/>
      <c r="S22" s="127"/>
      <c r="T22" s="128"/>
      <c r="U22" s="129"/>
      <c r="V22" s="130"/>
      <c r="W22" s="131"/>
      <c r="X22" s="130"/>
      <c r="Y22" s="131"/>
      <c r="Z22" s="132"/>
      <c r="AA22" s="132"/>
      <c r="AB22" s="127"/>
      <c r="AN22" s="26" t="s">
        <v>8</v>
      </c>
      <c r="AO22" s="25">
        <v>386</v>
      </c>
    </row>
    <row r="23" spans="40:41" ht="12" customHeight="1" thickBot="1">
      <c r="AN23" s="26" t="s">
        <v>9</v>
      </c>
      <c r="AO23" s="1">
        <f>SUM(AO21:AO22)</f>
        <v>3022</v>
      </c>
    </row>
    <row r="24" spans="5:17" ht="12" customHeight="1" thickBot="1">
      <c r="E24" s="85"/>
      <c r="F24" s="86"/>
      <c r="G24" s="86"/>
      <c r="H24" s="89"/>
      <c r="I24" s="87" t="s">
        <v>26</v>
      </c>
      <c r="J24" s="86"/>
      <c r="K24" s="86"/>
      <c r="L24" s="89"/>
      <c r="M24" s="63"/>
      <c r="N24" s="63"/>
      <c r="O24" s="89"/>
      <c r="P24" s="89"/>
      <c r="Q24" s="13"/>
    </row>
    <row r="25" spans="5:39" ht="12" customHeight="1" thickBot="1">
      <c r="E25" s="133"/>
      <c r="F25" s="134"/>
      <c r="G25" s="137" t="s">
        <v>25</v>
      </c>
      <c r="H25" s="134"/>
      <c r="I25" s="134"/>
      <c r="J25" s="134"/>
      <c r="K25" s="134"/>
      <c r="L25" s="3"/>
      <c r="M25" s="137"/>
      <c r="N25" s="3"/>
      <c r="O25" s="138">
        <f>$AO$23</f>
        <v>3022</v>
      </c>
      <c r="P25" s="137" t="s">
        <v>12</v>
      </c>
      <c r="Q25" s="139"/>
      <c r="AM25" s="27" t="s">
        <v>15</v>
      </c>
    </row>
    <row r="26" spans="5:49" ht="12" customHeight="1">
      <c r="E26" s="135" t="str">
        <f>IF(AJ51=1,"WARNING! You have made an illegal entry.",IF(AO23&lt;1375,"Install P/S1. Install P/S2-P/S4 for N+3 redundancy.",IF(AO23&lt;2474,"Install P/S1-P/S2. Install P/S3-P/S4 for N+2 redundancy.",IF(AO23&lt;3711,"Install P/S1-P/S3. Install P/S4 for N+1 redundancy.",IF(AO23&lt;4948,"Install P/S1-P/S4. You are now in Power Sharing Mode.",IF(AO23&gt;4948,"Warning! Your power supplies are in overload."))))))</f>
        <v>Install P/S1-P/S3. Install P/S4 for N+1 redundancy.</v>
      </c>
      <c r="F26" s="18"/>
      <c r="G26" s="18"/>
      <c r="H26" s="18"/>
      <c r="I26" s="18"/>
      <c r="J26" s="18"/>
      <c r="K26" s="18"/>
      <c r="L26" s="6"/>
      <c r="M26" s="64"/>
      <c r="N26" s="64"/>
      <c r="O26" s="64"/>
      <c r="P26" s="6"/>
      <c r="Q26" s="65"/>
      <c r="AE26" s="60"/>
      <c r="AF26" s="2" t="b">
        <f>IF(E6="x",1)</f>
        <v>0</v>
      </c>
      <c r="AG26" s="3" t="b">
        <f>IF(F6="x",1)</f>
        <v>0</v>
      </c>
      <c r="AH26" s="3" t="b">
        <f>IF(G6="x",1)</f>
        <v>0</v>
      </c>
      <c r="AI26" s="3" t="b">
        <f>IF(H6="x",1)</f>
        <v>0</v>
      </c>
      <c r="AJ26" s="3"/>
      <c r="AK26" s="3" t="b">
        <f>IF(J6="x",1)</f>
        <v>0</v>
      </c>
      <c r="AL26" s="3" t="b">
        <f>IF(K6="x",1)</f>
        <v>0</v>
      </c>
      <c r="AM26" s="3" t="b">
        <f>IF(L6="x",1)</f>
        <v>0</v>
      </c>
      <c r="AN26" s="3" t="b">
        <f>IF(M6="x",1)</f>
        <v>0</v>
      </c>
      <c r="AO26" s="3"/>
      <c r="AP26" s="3" t="b">
        <f aca="true" t="shared" si="12" ref="AP26:AV30">IF(U10="x",1)</f>
        <v>0</v>
      </c>
      <c r="AQ26" s="3" t="b">
        <f t="shared" si="12"/>
        <v>0</v>
      </c>
      <c r="AR26" s="3" t="b">
        <f t="shared" si="12"/>
        <v>0</v>
      </c>
      <c r="AS26" s="3" t="b">
        <f t="shared" si="12"/>
        <v>0</v>
      </c>
      <c r="AT26" s="3" t="b">
        <f t="shared" si="12"/>
        <v>0</v>
      </c>
      <c r="AU26" s="3" t="b">
        <f t="shared" si="12"/>
        <v>0</v>
      </c>
      <c r="AV26" s="3" t="b">
        <f t="shared" si="12"/>
        <v>0</v>
      </c>
      <c r="AW26" s="4">
        <f>SUM(AP26:AV26)</f>
        <v>0</v>
      </c>
    </row>
    <row r="27" spans="5:49" ht="12" customHeight="1">
      <c r="E27" s="142"/>
      <c r="F27" s="64" t="s">
        <v>56</v>
      </c>
      <c r="G27" s="18"/>
      <c r="H27" s="18"/>
      <c r="I27" s="18"/>
      <c r="J27" s="18"/>
      <c r="K27" s="18"/>
      <c r="L27" s="18"/>
      <c r="M27" s="18"/>
      <c r="N27" s="18"/>
      <c r="O27" s="143">
        <f>$AO$23/0.75</f>
        <v>4029.3333333333335</v>
      </c>
      <c r="P27" s="64" t="s">
        <v>12</v>
      </c>
      <c r="Q27" s="7"/>
      <c r="AE27" s="60"/>
      <c r="AF27" s="5"/>
      <c r="AG27" s="6"/>
      <c r="AH27" s="6"/>
      <c r="AI27" s="6"/>
      <c r="AJ27" s="6"/>
      <c r="AK27" s="6"/>
      <c r="AL27" s="6"/>
      <c r="AM27" s="6"/>
      <c r="AN27" s="6"/>
      <c r="AO27" s="6"/>
      <c r="AP27" s="6" t="b">
        <f t="shared" si="12"/>
        <v>0</v>
      </c>
      <c r="AQ27" s="6" t="b">
        <f t="shared" si="12"/>
        <v>0</v>
      </c>
      <c r="AR27" s="6" t="b">
        <f t="shared" si="12"/>
        <v>0</v>
      </c>
      <c r="AS27" s="6" t="b">
        <f t="shared" si="12"/>
        <v>0</v>
      </c>
      <c r="AT27" s="6" t="b">
        <f t="shared" si="12"/>
        <v>0</v>
      </c>
      <c r="AU27" s="6" t="b">
        <f t="shared" si="12"/>
        <v>0</v>
      </c>
      <c r="AV27" s="6" t="b">
        <f t="shared" si="12"/>
        <v>0</v>
      </c>
      <c r="AW27" s="7">
        <f>SUM(AP27:AV27)</f>
        <v>0</v>
      </c>
    </row>
    <row r="28" spans="5:49" ht="12" customHeight="1">
      <c r="E28" s="142"/>
      <c r="F28" s="18"/>
      <c r="G28" s="18"/>
      <c r="H28" s="18"/>
      <c r="I28" s="18"/>
      <c r="J28" s="18"/>
      <c r="K28" s="18"/>
      <c r="L28" s="18"/>
      <c r="M28" s="18"/>
      <c r="N28" s="151" t="s">
        <v>63</v>
      </c>
      <c r="O28" s="143">
        <f>$O$27/156</f>
        <v>25.82905982905983</v>
      </c>
      <c r="P28" s="152" t="s">
        <v>62</v>
      </c>
      <c r="Q28" s="7"/>
      <c r="AE28" s="60"/>
      <c r="AF28" s="5" t="b">
        <f aca="true" t="shared" si="13" ref="AF28:AJ33">IF(E7="x",1)</f>
        <v>0</v>
      </c>
      <c r="AG28" s="6" t="b">
        <f t="shared" si="13"/>
        <v>0</v>
      </c>
      <c r="AH28" s="6" t="b">
        <f t="shared" si="13"/>
        <v>0</v>
      </c>
      <c r="AI28" s="6" t="b">
        <f t="shared" si="13"/>
        <v>0</v>
      </c>
      <c r="AJ28" s="6" t="b">
        <f t="shared" si="13"/>
        <v>0</v>
      </c>
      <c r="AK28" s="6" t="b">
        <f aca="true" t="shared" si="14" ref="AK28:AK33">IF(J7="x",1)</f>
        <v>0</v>
      </c>
      <c r="AL28" s="6" t="b">
        <f aca="true" t="shared" si="15" ref="AL28:AN33">IF(K7="x",1)</f>
        <v>0</v>
      </c>
      <c r="AM28" s="6" t="b">
        <f t="shared" si="15"/>
        <v>0</v>
      </c>
      <c r="AN28" s="6" t="b">
        <f t="shared" si="15"/>
        <v>0</v>
      </c>
      <c r="AO28" s="6"/>
      <c r="AP28" s="6" t="b">
        <f t="shared" si="12"/>
        <v>0</v>
      </c>
      <c r="AQ28" s="6" t="b">
        <f t="shared" si="12"/>
        <v>0</v>
      </c>
      <c r="AR28" s="6" t="b">
        <f t="shared" si="12"/>
        <v>0</v>
      </c>
      <c r="AS28" s="6" t="b">
        <f t="shared" si="12"/>
        <v>0</v>
      </c>
      <c r="AT28" s="6" t="b">
        <f t="shared" si="12"/>
        <v>0</v>
      </c>
      <c r="AU28" s="6" t="b">
        <f t="shared" si="12"/>
        <v>0</v>
      </c>
      <c r="AV28" s="6" t="b">
        <f t="shared" si="12"/>
        <v>0</v>
      </c>
      <c r="AW28" s="7">
        <f>SUM(AP28:AV28)</f>
        <v>0</v>
      </c>
    </row>
    <row r="29" spans="5:49" ht="12" customHeight="1" thickBot="1">
      <c r="E29" s="136"/>
      <c r="F29" s="140" t="s">
        <v>51</v>
      </c>
      <c r="G29" s="88"/>
      <c r="H29" s="88"/>
      <c r="I29" s="88"/>
      <c r="J29" s="88"/>
      <c r="K29" s="88"/>
      <c r="L29" s="88"/>
      <c r="M29" s="88"/>
      <c r="N29" s="9"/>
      <c r="O29" s="141">
        <f>($AO$23/0.75)*3.41214245</f>
        <v>13748.659311866668</v>
      </c>
      <c r="P29" s="66" t="s">
        <v>52</v>
      </c>
      <c r="Q29" s="10"/>
      <c r="AE29" s="60"/>
      <c r="AF29" s="5" t="b">
        <f t="shared" si="13"/>
        <v>0</v>
      </c>
      <c r="AG29" s="6" t="b">
        <f t="shared" si="13"/>
        <v>0</v>
      </c>
      <c r="AH29" s="6" t="b">
        <f t="shared" si="13"/>
        <v>0</v>
      </c>
      <c r="AI29" s="6" t="b">
        <f t="shared" si="13"/>
        <v>0</v>
      </c>
      <c r="AJ29" s="6" t="b">
        <f t="shared" si="13"/>
        <v>0</v>
      </c>
      <c r="AK29" s="6" t="b">
        <f t="shared" si="14"/>
        <v>0</v>
      </c>
      <c r="AL29" s="6" t="b">
        <f t="shared" si="15"/>
        <v>0</v>
      </c>
      <c r="AM29" s="6" t="b">
        <f t="shared" si="15"/>
        <v>0</v>
      </c>
      <c r="AN29" s="6" t="b">
        <f t="shared" si="15"/>
        <v>0</v>
      </c>
      <c r="AO29" s="6"/>
      <c r="AP29" s="6" t="b">
        <f t="shared" si="12"/>
        <v>0</v>
      </c>
      <c r="AQ29" s="6" t="b">
        <f t="shared" si="12"/>
        <v>0</v>
      </c>
      <c r="AR29" s="6" t="b">
        <f t="shared" si="12"/>
        <v>0</v>
      </c>
      <c r="AS29" s="6" t="b">
        <f t="shared" si="12"/>
        <v>0</v>
      </c>
      <c r="AT29" s="6" t="b">
        <f t="shared" si="12"/>
        <v>0</v>
      </c>
      <c r="AU29" s="6" t="b">
        <f t="shared" si="12"/>
        <v>0</v>
      </c>
      <c r="AV29" s="6" t="b">
        <f t="shared" si="12"/>
        <v>0</v>
      </c>
      <c r="AW29" s="7">
        <f>SUM(AP29:AV29)</f>
        <v>0</v>
      </c>
    </row>
    <row r="30" spans="1:49" ht="12" customHeight="1">
      <c r="A30" s="69" t="s">
        <v>10</v>
      </c>
      <c r="AE30" s="60"/>
      <c r="AF30" s="5">
        <f t="shared" si="13"/>
        <v>1</v>
      </c>
      <c r="AG30" s="6">
        <f t="shared" si="13"/>
        <v>1</v>
      </c>
      <c r="AH30" s="6">
        <f t="shared" si="13"/>
        <v>1</v>
      </c>
      <c r="AI30" s="6">
        <f t="shared" si="13"/>
        <v>1</v>
      </c>
      <c r="AJ30" s="6" t="b">
        <f t="shared" si="13"/>
        <v>0</v>
      </c>
      <c r="AK30" s="6">
        <f t="shared" si="14"/>
        <v>1</v>
      </c>
      <c r="AL30" s="6">
        <f t="shared" si="15"/>
        <v>1</v>
      </c>
      <c r="AM30" s="6">
        <f t="shared" si="15"/>
        <v>1</v>
      </c>
      <c r="AN30" s="6">
        <f t="shared" si="15"/>
        <v>1</v>
      </c>
      <c r="AO30" s="6"/>
      <c r="AP30" s="6" t="b">
        <f t="shared" si="12"/>
        <v>0</v>
      </c>
      <c r="AQ30" s="6" t="b">
        <f t="shared" si="12"/>
        <v>0</v>
      </c>
      <c r="AR30" s="6" t="b">
        <f t="shared" si="12"/>
        <v>0</v>
      </c>
      <c r="AS30" s="6" t="b">
        <f t="shared" si="12"/>
        <v>0</v>
      </c>
      <c r="AT30" s="6" t="b">
        <f t="shared" si="12"/>
        <v>0</v>
      </c>
      <c r="AU30" s="6" t="b">
        <f t="shared" si="12"/>
        <v>0</v>
      </c>
      <c r="AV30" s="6" t="b">
        <f t="shared" si="12"/>
        <v>0</v>
      </c>
      <c r="AW30" s="7">
        <f>SUM(AP30:AV30)</f>
        <v>0</v>
      </c>
    </row>
    <row r="31" spans="1:49" ht="12" customHeight="1">
      <c r="A31" s="70" t="s">
        <v>22</v>
      </c>
      <c r="AE31" s="60"/>
      <c r="AF31" s="5" t="b">
        <f t="shared" si="13"/>
        <v>0</v>
      </c>
      <c r="AG31" s="6" t="b">
        <f t="shared" si="13"/>
        <v>0</v>
      </c>
      <c r="AH31" s="6" t="b">
        <f t="shared" si="13"/>
        <v>0</v>
      </c>
      <c r="AI31" s="6" t="b">
        <f t="shared" si="13"/>
        <v>0</v>
      </c>
      <c r="AJ31" s="6" t="b">
        <f t="shared" si="13"/>
        <v>0</v>
      </c>
      <c r="AK31" s="6" t="b">
        <f t="shared" si="14"/>
        <v>0</v>
      </c>
      <c r="AL31" s="6" t="b">
        <f t="shared" si="15"/>
        <v>0</v>
      </c>
      <c r="AM31" s="6" t="b">
        <f t="shared" si="15"/>
        <v>0</v>
      </c>
      <c r="AN31" s="6" t="b">
        <f t="shared" si="15"/>
        <v>0</v>
      </c>
      <c r="AO31" s="6"/>
      <c r="AP31" s="6"/>
      <c r="AQ31" s="6"/>
      <c r="AR31" s="6"/>
      <c r="AS31" s="6"/>
      <c r="AT31" s="6"/>
      <c r="AU31" s="6"/>
      <c r="AV31" s="6"/>
      <c r="AW31" s="7">
        <f>SUM(AF26:AI26)</f>
        <v>0</v>
      </c>
    </row>
    <row r="32" spans="1:49" ht="12" customHeight="1">
      <c r="A32" s="70" t="s">
        <v>23</v>
      </c>
      <c r="AE32" s="60"/>
      <c r="AF32" s="5" t="b">
        <f t="shared" si="13"/>
        <v>0</v>
      </c>
      <c r="AG32" s="6" t="b">
        <f t="shared" si="13"/>
        <v>0</v>
      </c>
      <c r="AH32" s="6" t="b">
        <f t="shared" si="13"/>
        <v>0</v>
      </c>
      <c r="AI32" s="6" t="b">
        <f t="shared" si="13"/>
        <v>0</v>
      </c>
      <c r="AJ32" s="6" t="b">
        <f t="shared" si="13"/>
        <v>0</v>
      </c>
      <c r="AK32" s="6" t="b">
        <f t="shared" si="14"/>
        <v>0</v>
      </c>
      <c r="AL32" s="6" t="b">
        <f t="shared" si="15"/>
        <v>0</v>
      </c>
      <c r="AM32" s="6" t="b">
        <f t="shared" si="15"/>
        <v>0</v>
      </c>
      <c r="AN32" s="6" t="b">
        <f t="shared" si="15"/>
        <v>0</v>
      </c>
      <c r="AO32" s="6"/>
      <c r="AP32" s="6"/>
      <c r="AQ32" s="6"/>
      <c r="AR32" s="6"/>
      <c r="AS32" s="6"/>
      <c r="AT32" s="6"/>
      <c r="AU32" s="6"/>
      <c r="AV32" s="6"/>
      <c r="AW32" s="7">
        <f>SUM(AK26:AN26)</f>
        <v>0</v>
      </c>
    </row>
    <row r="33" spans="1:49" ht="12" customHeight="1" thickBot="1">
      <c r="A33" s="70" t="s">
        <v>16</v>
      </c>
      <c r="AE33" s="60"/>
      <c r="AF33" s="67" t="b">
        <f t="shared" si="13"/>
        <v>0</v>
      </c>
      <c r="AG33" s="25" t="b">
        <f t="shared" si="13"/>
        <v>0</v>
      </c>
      <c r="AH33" s="25" t="b">
        <f t="shared" si="13"/>
        <v>0</v>
      </c>
      <c r="AI33" s="25" t="b">
        <f t="shared" si="13"/>
        <v>0</v>
      </c>
      <c r="AJ33" s="25" t="b">
        <f t="shared" si="13"/>
        <v>0</v>
      </c>
      <c r="AK33" s="25" t="b">
        <f t="shared" si="14"/>
        <v>0</v>
      </c>
      <c r="AL33" s="25" t="b">
        <f t="shared" si="15"/>
        <v>0</v>
      </c>
      <c r="AM33" s="25" t="b">
        <f t="shared" si="15"/>
        <v>0</v>
      </c>
      <c r="AN33" s="25" t="b">
        <f t="shared" si="15"/>
        <v>0</v>
      </c>
      <c r="AO33" s="6"/>
      <c r="AP33" s="6"/>
      <c r="AQ33" s="6"/>
      <c r="AR33" s="6"/>
      <c r="AS33" s="6"/>
      <c r="AT33" s="6"/>
      <c r="AU33" s="6"/>
      <c r="AV33" s="6"/>
      <c r="AW33" s="7">
        <f>SUM(AF36:AI36)</f>
        <v>0</v>
      </c>
    </row>
    <row r="34" spans="1:49" ht="12" customHeight="1" thickTop="1">
      <c r="A34" s="70" t="s">
        <v>27</v>
      </c>
      <c r="AE34" s="60"/>
      <c r="AF34" s="5">
        <f aca="true" t="shared" si="16" ref="AF34:AN34">SUM(AF28:AF33)</f>
        <v>1</v>
      </c>
      <c r="AG34" s="6">
        <f t="shared" si="16"/>
        <v>1</v>
      </c>
      <c r="AH34" s="6">
        <f t="shared" si="16"/>
        <v>1</v>
      </c>
      <c r="AI34" s="6">
        <f t="shared" si="16"/>
        <v>1</v>
      </c>
      <c r="AJ34" s="6">
        <f t="shared" si="16"/>
        <v>0</v>
      </c>
      <c r="AK34" s="6">
        <f t="shared" si="16"/>
        <v>1</v>
      </c>
      <c r="AL34" s="6">
        <f t="shared" si="16"/>
        <v>1</v>
      </c>
      <c r="AM34" s="6">
        <f t="shared" si="16"/>
        <v>1</v>
      </c>
      <c r="AN34" s="6">
        <f t="shared" si="16"/>
        <v>1</v>
      </c>
      <c r="AO34" s="6"/>
      <c r="AP34" s="6"/>
      <c r="AQ34" s="6"/>
      <c r="AR34" s="6"/>
      <c r="AS34" s="6"/>
      <c r="AT34" s="6"/>
      <c r="AU34" s="6"/>
      <c r="AV34" s="6"/>
      <c r="AW34" s="7">
        <f>SUM(AK36:AN36)</f>
        <v>0</v>
      </c>
    </row>
    <row r="35" spans="1:49" ht="12" customHeight="1">
      <c r="A35" s="70" t="s">
        <v>17</v>
      </c>
      <c r="AE35" s="60"/>
      <c r="AF35" s="5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7">
        <f>$AJ$34</f>
        <v>0</v>
      </c>
    </row>
    <row r="36" spans="1:49" ht="12" customHeight="1" thickBot="1">
      <c r="A36" s="70" t="s">
        <v>28</v>
      </c>
      <c r="AE36" s="60"/>
      <c r="AF36" s="5" t="b">
        <f>IF(E14="x",1)</f>
        <v>0</v>
      </c>
      <c r="AG36" s="6" t="b">
        <f>IF(F14="x",1)</f>
        <v>0</v>
      </c>
      <c r="AH36" s="6" t="b">
        <f>IF(G14="x",1)</f>
        <v>0</v>
      </c>
      <c r="AI36" s="6" t="b">
        <f>IF(H14="x",1)</f>
        <v>0</v>
      </c>
      <c r="AJ36" s="6"/>
      <c r="AK36" s="6" t="b">
        <f>IF(J14="x",1)</f>
        <v>0</v>
      </c>
      <c r="AL36" s="6" t="b">
        <f>IF(K14="x",1)</f>
        <v>0</v>
      </c>
      <c r="AM36" s="6" t="b">
        <f>IF(L14="x",1)</f>
        <v>0</v>
      </c>
      <c r="AN36" s="6" t="b">
        <f>IF(M14="x",1)</f>
        <v>0</v>
      </c>
      <c r="AO36" s="6"/>
      <c r="AP36" s="6"/>
      <c r="AQ36" s="6"/>
      <c r="AR36" s="6"/>
      <c r="AS36" s="6"/>
      <c r="AT36" s="6"/>
      <c r="AU36" s="6"/>
      <c r="AV36" s="6"/>
      <c r="AW36" s="68">
        <f>$AJ$44</f>
        <v>0</v>
      </c>
    </row>
    <row r="37" spans="1:49" ht="12" customHeight="1" thickTop="1">
      <c r="A37" s="70" t="s">
        <v>49</v>
      </c>
      <c r="AE37" s="60"/>
      <c r="AF37" s="5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7">
        <f>SUM(AW26:AW36)</f>
        <v>0</v>
      </c>
    </row>
    <row r="38" spans="1:49" ht="12" customHeight="1">
      <c r="A38" s="70" t="s">
        <v>35</v>
      </c>
      <c r="AE38" s="60"/>
      <c r="AF38" s="5" t="b">
        <f aca="true" t="shared" si="17" ref="AF38:AJ43">IF(E15="x",1)</f>
        <v>0</v>
      </c>
      <c r="AG38" s="6" t="b">
        <f t="shared" si="17"/>
        <v>0</v>
      </c>
      <c r="AH38" s="6" t="b">
        <f t="shared" si="17"/>
        <v>0</v>
      </c>
      <c r="AI38" s="6" t="b">
        <f t="shared" si="17"/>
        <v>0</v>
      </c>
      <c r="AJ38" s="6" t="b">
        <f t="shared" si="17"/>
        <v>0</v>
      </c>
      <c r="AK38" s="6" t="b">
        <f aca="true" t="shared" si="18" ref="AK38:AN43">IF(J15="x",1)</f>
        <v>0</v>
      </c>
      <c r="AL38" s="6" t="b">
        <f t="shared" si="18"/>
        <v>0</v>
      </c>
      <c r="AM38" s="6" t="b">
        <f t="shared" si="18"/>
        <v>0</v>
      </c>
      <c r="AN38" s="6" t="b">
        <f t="shared" si="18"/>
        <v>0</v>
      </c>
      <c r="AO38" s="6"/>
      <c r="AP38" s="6"/>
      <c r="AQ38" s="6"/>
      <c r="AR38" s="6"/>
      <c r="AS38" s="6"/>
      <c r="AT38" s="6"/>
      <c r="AU38" s="6"/>
      <c r="AV38" s="6"/>
      <c r="AW38" s="7"/>
    </row>
    <row r="39" spans="31:49" ht="12" customHeight="1">
      <c r="AE39" s="60"/>
      <c r="AF39" s="5" t="b">
        <f t="shared" si="17"/>
        <v>0</v>
      </c>
      <c r="AG39" s="6" t="b">
        <f t="shared" si="17"/>
        <v>0</v>
      </c>
      <c r="AH39" s="6" t="b">
        <f t="shared" si="17"/>
        <v>0</v>
      </c>
      <c r="AI39" s="6" t="b">
        <f t="shared" si="17"/>
        <v>0</v>
      </c>
      <c r="AJ39" s="6" t="b">
        <f t="shared" si="17"/>
        <v>0</v>
      </c>
      <c r="AK39" s="6" t="b">
        <f t="shared" si="18"/>
        <v>0</v>
      </c>
      <c r="AL39" s="6" t="b">
        <f t="shared" si="18"/>
        <v>0</v>
      </c>
      <c r="AM39" s="6" t="b">
        <f t="shared" si="18"/>
        <v>0</v>
      </c>
      <c r="AN39" s="6" t="b">
        <f t="shared" si="18"/>
        <v>0</v>
      </c>
      <c r="AO39" s="6"/>
      <c r="AP39" s="6"/>
      <c r="AQ39" s="6"/>
      <c r="AR39" s="6"/>
      <c r="AS39" s="6"/>
      <c r="AT39" s="6"/>
      <c r="AU39" s="6"/>
      <c r="AV39" s="6"/>
      <c r="AW39" s="7"/>
    </row>
    <row r="40" spans="31:49" ht="12" customHeight="1">
      <c r="AE40" s="60"/>
      <c r="AF40" s="5">
        <f t="shared" si="17"/>
        <v>1</v>
      </c>
      <c r="AG40" s="6">
        <f t="shared" si="17"/>
        <v>1</v>
      </c>
      <c r="AH40" s="6">
        <f t="shared" si="17"/>
        <v>1</v>
      </c>
      <c r="AI40" s="6">
        <f t="shared" si="17"/>
        <v>1</v>
      </c>
      <c r="AJ40" s="6" t="b">
        <f t="shared" si="17"/>
        <v>0</v>
      </c>
      <c r="AK40" s="6">
        <f t="shared" si="18"/>
        <v>1</v>
      </c>
      <c r="AL40" s="6">
        <f t="shared" si="18"/>
        <v>1</v>
      </c>
      <c r="AM40" s="6">
        <f t="shared" si="18"/>
        <v>1</v>
      </c>
      <c r="AN40" s="6">
        <f t="shared" si="18"/>
        <v>1</v>
      </c>
      <c r="AO40" s="6"/>
      <c r="AP40" s="6"/>
      <c r="AQ40" s="6"/>
      <c r="AR40" s="6"/>
      <c r="AS40" s="6"/>
      <c r="AT40" s="6"/>
      <c r="AU40" s="6"/>
      <c r="AV40" s="6"/>
      <c r="AW40" s="7"/>
    </row>
    <row r="41" spans="31:49" ht="12" customHeight="1">
      <c r="AE41" s="60"/>
      <c r="AF41" s="5" t="b">
        <f t="shared" si="17"/>
        <v>0</v>
      </c>
      <c r="AG41" s="6" t="b">
        <f t="shared" si="17"/>
        <v>0</v>
      </c>
      <c r="AH41" s="6" t="b">
        <f t="shared" si="17"/>
        <v>0</v>
      </c>
      <c r="AI41" s="6" t="b">
        <f t="shared" si="17"/>
        <v>0</v>
      </c>
      <c r="AJ41" s="6" t="b">
        <f t="shared" si="17"/>
        <v>0</v>
      </c>
      <c r="AK41" s="6" t="b">
        <f t="shared" si="18"/>
        <v>0</v>
      </c>
      <c r="AL41" s="6" t="b">
        <f t="shared" si="18"/>
        <v>0</v>
      </c>
      <c r="AM41" s="6" t="b">
        <f t="shared" si="18"/>
        <v>0</v>
      </c>
      <c r="AN41" s="6" t="b">
        <f t="shared" si="18"/>
        <v>0</v>
      </c>
      <c r="AO41" s="6"/>
      <c r="AP41" s="6"/>
      <c r="AQ41" s="6"/>
      <c r="AR41" s="6"/>
      <c r="AS41" s="6"/>
      <c r="AT41" s="6"/>
      <c r="AU41" s="6"/>
      <c r="AV41" s="6"/>
      <c r="AW41" s="7"/>
    </row>
    <row r="42" spans="31:49" ht="12" customHeight="1">
      <c r="AE42" s="60"/>
      <c r="AF42" s="5" t="b">
        <f t="shared" si="17"/>
        <v>0</v>
      </c>
      <c r="AG42" s="6" t="b">
        <f t="shared" si="17"/>
        <v>0</v>
      </c>
      <c r="AH42" s="6" t="b">
        <f t="shared" si="17"/>
        <v>0</v>
      </c>
      <c r="AI42" s="6" t="b">
        <f t="shared" si="17"/>
        <v>0</v>
      </c>
      <c r="AJ42" s="6" t="b">
        <f t="shared" si="17"/>
        <v>0</v>
      </c>
      <c r="AK42" s="6" t="b">
        <f t="shared" si="18"/>
        <v>0</v>
      </c>
      <c r="AL42" s="6" t="b">
        <f t="shared" si="18"/>
        <v>0</v>
      </c>
      <c r="AM42" s="6" t="b">
        <f t="shared" si="18"/>
        <v>0</v>
      </c>
      <c r="AN42" s="6" t="b">
        <f t="shared" si="18"/>
        <v>0</v>
      </c>
      <c r="AO42" s="6"/>
      <c r="AP42" s="6"/>
      <c r="AQ42" s="6"/>
      <c r="AR42" s="6"/>
      <c r="AS42" s="6"/>
      <c r="AT42" s="6"/>
      <c r="AU42" s="6"/>
      <c r="AV42" s="6"/>
      <c r="AW42" s="7"/>
    </row>
    <row r="43" spans="32:49" ht="12" customHeight="1" thickBot="1">
      <c r="AF43" s="67" t="b">
        <f t="shared" si="17"/>
        <v>0</v>
      </c>
      <c r="AG43" s="25" t="b">
        <f t="shared" si="17"/>
        <v>0</v>
      </c>
      <c r="AH43" s="25" t="b">
        <f t="shared" si="17"/>
        <v>0</v>
      </c>
      <c r="AI43" s="25" t="b">
        <f t="shared" si="17"/>
        <v>0</v>
      </c>
      <c r="AJ43" s="25" t="b">
        <f t="shared" si="17"/>
        <v>0</v>
      </c>
      <c r="AK43" s="25" t="b">
        <f t="shared" si="18"/>
        <v>0</v>
      </c>
      <c r="AL43" s="25" t="b">
        <f t="shared" si="18"/>
        <v>0</v>
      </c>
      <c r="AM43" s="25" t="b">
        <f t="shared" si="18"/>
        <v>0</v>
      </c>
      <c r="AN43" s="25" t="b">
        <f t="shared" si="18"/>
        <v>0</v>
      </c>
      <c r="AO43" s="6"/>
      <c r="AP43" s="6"/>
      <c r="AQ43" s="6"/>
      <c r="AR43" s="6"/>
      <c r="AS43" s="6"/>
      <c r="AT43" s="6"/>
      <c r="AU43" s="6"/>
      <c r="AV43" s="6"/>
      <c r="AW43" s="7"/>
    </row>
    <row r="44" spans="32:49" ht="12" customHeight="1" thickTop="1">
      <c r="AF44" s="5">
        <f aca="true" t="shared" si="19" ref="AF44:AN44">SUM(AF38:AF43)</f>
        <v>1</v>
      </c>
      <c r="AG44" s="6">
        <f t="shared" si="19"/>
        <v>1</v>
      </c>
      <c r="AH44" s="6">
        <f t="shared" si="19"/>
        <v>1</v>
      </c>
      <c r="AI44" s="6">
        <f t="shared" si="19"/>
        <v>1</v>
      </c>
      <c r="AJ44" s="6">
        <f t="shared" si="19"/>
        <v>0</v>
      </c>
      <c r="AK44" s="6">
        <f t="shared" si="19"/>
        <v>1</v>
      </c>
      <c r="AL44" s="6">
        <f t="shared" si="19"/>
        <v>1</v>
      </c>
      <c r="AM44" s="6">
        <f t="shared" si="19"/>
        <v>1</v>
      </c>
      <c r="AN44" s="6">
        <f t="shared" si="19"/>
        <v>1</v>
      </c>
      <c r="AO44" s="6"/>
      <c r="AP44" s="6"/>
      <c r="AQ44" s="6"/>
      <c r="AR44" s="6"/>
      <c r="AS44" s="6"/>
      <c r="AT44" s="6"/>
      <c r="AU44" s="6"/>
      <c r="AV44" s="6"/>
      <c r="AW44" s="7"/>
    </row>
    <row r="45" spans="32:49" ht="12" customHeight="1">
      <c r="AF45" s="5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7"/>
    </row>
    <row r="46" spans="32:49" ht="12" customHeight="1">
      <c r="AF46" s="5"/>
      <c r="AG46" s="6"/>
      <c r="AH46" s="6"/>
      <c r="AI46" s="6"/>
      <c r="AJ46" s="6">
        <f>$AW$37</f>
        <v>0</v>
      </c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7"/>
    </row>
    <row r="47" spans="32:49" ht="12" customHeight="1">
      <c r="AF47" s="5"/>
      <c r="AG47" s="6"/>
      <c r="AH47" s="6"/>
      <c r="AI47" s="6"/>
      <c r="AJ47" s="6" t="b">
        <f>IF(AF34&gt;1,1,IF(AG34&gt;1,1,IF(AH34&gt;1,1,IF(AI34&gt;1,1))))</f>
        <v>0</v>
      </c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7"/>
    </row>
    <row r="48" spans="32:49" ht="12" customHeight="1">
      <c r="AF48" s="5"/>
      <c r="AG48" s="6"/>
      <c r="AH48" s="6"/>
      <c r="AI48" s="6"/>
      <c r="AJ48" s="6" t="b">
        <f>IF(AF44&gt;1,1,IF(AG44&gt;1,1,IF(AH44&gt;1,1,IF(AI44&gt;1,1))))</f>
        <v>0</v>
      </c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7"/>
    </row>
    <row r="49" spans="32:49" ht="12" customHeight="1">
      <c r="AF49" s="5"/>
      <c r="AG49" s="6"/>
      <c r="AH49" s="6"/>
      <c r="AI49" s="6"/>
      <c r="AJ49" s="6" t="b">
        <f>IF(AK34&gt;1,1,IF(AL34&gt;1,1,IF(AM34&gt;1,1,IF(AN34&gt;1,1))))</f>
        <v>0</v>
      </c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7"/>
    </row>
    <row r="50" spans="32:49" ht="12" customHeight="1" thickBot="1">
      <c r="AF50" s="5"/>
      <c r="AG50" s="6"/>
      <c r="AH50" s="6"/>
      <c r="AI50" s="6"/>
      <c r="AJ50" s="25" t="b">
        <f>IF(AK44&gt;1,1,IF(AL44&gt;1,1,IF(AM44&gt;1,1,IF(AN44&gt;1,1))))</f>
        <v>0</v>
      </c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7"/>
    </row>
    <row r="51" spans="32:49" ht="12" customHeight="1" thickBot="1" thickTop="1">
      <c r="AF51" s="8"/>
      <c r="AG51" s="9"/>
      <c r="AH51" s="9"/>
      <c r="AI51" s="9"/>
      <c r="AJ51" s="9" t="b">
        <f>IF(AJ46=1,1,IF(AJ46&gt;1,1,IF(AJ47=1,1,IF(AJ48=1,1,IF(AJ49=1,1,IF(AJ50=1,1))))))</f>
        <v>0</v>
      </c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10"/>
    </row>
    <row r="52" spans="32:40" ht="12" customHeight="1">
      <c r="AF52" s="6"/>
      <c r="AG52" s="6"/>
      <c r="AH52" s="6"/>
      <c r="AI52" s="6"/>
      <c r="AK52" s="6"/>
      <c r="AL52" s="6"/>
      <c r="AM52" s="6"/>
      <c r="AN52" s="6"/>
    </row>
    <row r="53" spans="32:40" ht="12" customHeight="1">
      <c r="AF53" s="6"/>
      <c r="AG53" s="6"/>
      <c r="AH53" s="6"/>
      <c r="AI53" s="6"/>
      <c r="AK53" s="6"/>
      <c r="AL53" s="6"/>
      <c r="AM53" s="6"/>
      <c r="AN53" s="6"/>
    </row>
    <row r="54" spans="41:42" ht="12" customHeight="1">
      <c r="AO54" s="6"/>
      <c r="AP54" s="6"/>
    </row>
    <row r="55" spans="41:42" ht="12" customHeight="1">
      <c r="AO55" s="6"/>
      <c r="AP55" s="6"/>
    </row>
  </sheetData>
  <conditionalFormatting sqref="T16:U22">
    <cfRule type="expression" priority="1" dxfId="0" stopIfTrue="1">
      <formula>$AO$23&gt;4948</formula>
    </cfRule>
  </conditionalFormatting>
  <conditionalFormatting sqref="V16:W22">
    <cfRule type="expression" priority="2" dxfId="0" stopIfTrue="1">
      <formula>$AO$23&gt;4948</formula>
    </cfRule>
    <cfRule type="expression" priority="3" dxfId="1" stopIfTrue="1">
      <formula>$AO$23&gt;1375</formula>
    </cfRule>
  </conditionalFormatting>
  <conditionalFormatting sqref="X16:Y22">
    <cfRule type="expression" priority="4" dxfId="0" stopIfTrue="1">
      <formula>$AO$23&gt;4948</formula>
    </cfRule>
    <cfRule type="expression" priority="5" dxfId="1" stopIfTrue="1">
      <formula>$AO$23&gt;2474</formula>
    </cfRule>
  </conditionalFormatting>
  <conditionalFormatting sqref="Z16:AA22">
    <cfRule type="expression" priority="6" dxfId="0" stopIfTrue="1">
      <formula>$AO$23&gt;4948</formula>
    </cfRule>
    <cfRule type="expression" priority="7" dxfId="1" stopIfTrue="1">
      <formula>$AO$23&gt;3711</formula>
    </cfRule>
  </conditionalFormatting>
  <conditionalFormatting sqref="E24:Q24 E26:Q26">
    <cfRule type="expression" priority="8" dxfId="0" stopIfTrue="1">
      <formula>$AO$23&gt;4948</formula>
    </cfRule>
    <cfRule type="expression" priority="9" dxfId="0" stopIfTrue="1">
      <formula>$AJ$51=1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Xylan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Ruiz</dc:creator>
  <cp:keywords/>
  <dc:description/>
  <cp:lastModifiedBy>Rruiz</cp:lastModifiedBy>
  <dcterms:created xsi:type="dcterms:W3CDTF">2002-02-09T06:13:56Z</dcterms:created>
  <dcterms:modified xsi:type="dcterms:W3CDTF">2003-07-14T22:01:06Z</dcterms:modified>
  <cp:category/>
  <cp:version/>
  <cp:contentType/>
  <cp:contentStatus/>
</cp:coreProperties>
</file>